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inetpub\wwwroot\PR\temp2007\"/>
    </mc:Choice>
  </mc:AlternateContent>
  <xr:revisionPtr revIDLastSave="0" documentId="8_{B615288E-7D48-47FB-8B32-7AFB15F78B7C}" xr6:coauthVersionLast="47" xr6:coauthVersionMax="47" xr10:uidLastSave="{00000000-0000-0000-0000-000000000000}"/>
  <bookViews>
    <workbookView xWindow="-108" yWindow="-108" windowWidth="23256" windowHeight="12456" xr2:uid="{00000000-000D-0000-FFFF-FFFF00000000}"/>
  </bookViews>
  <sheets>
    <sheet name="About" sheetId="14" r:id="rId1"/>
    <sheet name="Instructions" sheetId="15" r:id="rId2"/>
    <sheet name="MonthlyAmort" sheetId="3" r:id="rId3"/>
    <sheet name="PrimeRate" sheetId="8" r:id="rId4"/>
    <sheet name="AdHoc" sheetId="12" r:id="rId5"/>
    <sheet name="AnnualAmort" sheetId="13" r:id="rId6"/>
  </sheets>
  <definedNames>
    <definedName name="AdHoc">OFFSET(AdHoc!$A$4,1,0,ROW(AdHoc!$A$1000)-ROW(AdHoc!$A$4),2)</definedName>
    <definedName name="_xlnm.Print_Area" localSheetId="5">AnnualAmort!$A$1:$I$34</definedName>
    <definedName name="_xlnm.Print_Titles" localSheetId="4">AdHoc!$1:$4</definedName>
    <definedName name="_xlnm.Print_Titles" localSheetId="5">AnnualAmort!$1:$4</definedName>
    <definedName name="_xlnm.Print_Titles" localSheetId="1">Instructions!$1:$4</definedName>
    <definedName name="_xlnm.Print_Titles" localSheetId="2">MonthlyAmort!$1:$7</definedName>
    <definedName name="_xlnm.Print_Titles" localSheetId="3">PrimeRate!$1:$4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17" i="12" l="1"/>
  <c r="A618" i="12" s="1"/>
  <c r="A619" i="12" s="1"/>
  <c r="A620" i="12" s="1"/>
  <c r="A621" i="12" s="1"/>
  <c r="A622" i="12" s="1"/>
  <c r="A623" i="12" s="1"/>
  <c r="A624" i="12" s="1"/>
  <c r="A625" i="12" s="1"/>
  <c r="A626" i="12" s="1"/>
  <c r="A627" i="12" s="1"/>
  <c r="A628" i="12" s="1"/>
  <c r="A629" i="12" s="1"/>
  <c r="A630" i="12" s="1"/>
  <c r="A631" i="12" s="1"/>
  <c r="A632" i="12" s="1"/>
  <c r="A633" i="12" s="1"/>
  <c r="A634" i="12" s="1"/>
  <c r="A635" i="12" s="1"/>
  <c r="A636" i="12" s="1"/>
  <c r="A637" i="12" s="1"/>
  <c r="A638" i="12" s="1"/>
  <c r="A639" i="12" s="1"/>
  <c r="A640" i="12" s="1"/>
  <c r="A641" i="12" s="1"/>
  <c r="A642" i="12" s="1"/>
  <c r="A643" i="12" s="1"/>
  <c r="A644" i="12" s="1"/>
  <c r="A645" i="12" s="1"/>
  <c r="A646" i="12" s="1"/>
  <c r="A647" i="12" s="1"/>
  <c r="A648" i="12" s="1"/>
  <c r="A649" i="12" s="1"/>
  <c r="A650" i="12" s="1"/>
  <c r="A651" i="12" s="1"/>
  <c r="A652" i="12" s="1"/>
  <c r="A653" i="12" s="1"/>
  <c r="A654" i="12" s="1"/>
  <c r="A655" i="12" s="1"/>
  <c r="A656" i="12" s="1"/>
  <c r="A657" i="12" s="1"/>
  <c r="A658" i="12" s="1"/>
  <c r="A659" i="12" s="1"/>
  <c r="A660" i="12" s="1"/>
  <c r="A661" i="12" s="1"/>
  <c r="A662" i="12" s="1"/>
  <c r="A663" i="12" s="1"/>
  <c r="A664" i="12" s="1"/>
  <c r="A665" i="12" s="1"/>
  <c r="A666" i="12" s="1"/>
  <c r="A667" i="12" s="1"/>
  <c r="A668" i="12" s="1"/>
  <c r="A669" i="12" s="1"/>
  <c r="A670" i="12" s="1"/>
  <c r="A671" i="12" s="1"/>
  <c r="A672" i="12" s="1"/>
  <c r="A673" i="12" s="1"/>
  <c r="A674" i="12" s="1"/>
  <c r="A675" i="12" s="1"/>
  <c r="A676" i="12" s="1"/>
  <c r="A677" i="12" s="1"/>
  <c r="A678" i="12" s="1"/>
  <c r="A679" i="12" s="1"/>
  <c r="A680" i="12" s="1"/>
  <c r="A681" i="12" s="1"/>
  <c r="A682" i="12" s="1"/>
  <c r="A683" i="12" s="1"/>
  <c r="A684" i="12" s="1"/>
  <c r="A685" i="12" s="1"/>
  <c r="A686" i="12" s="1"/>
  <c r="A687" i="12" s="1"/>
  <c r="A688" i="12" s="1"/>
  <c r="A689" i="12" s="1"/>
  <c r="A690" i="12" s="1"/>
  <c r="A691" i="12" s="1"/>
  <c r="A692" i="12" s="1"/>
  <c r="A693" i="12" s="1"/>
  <c r="A694" i="12" s="1"/>
  <c r="A695" i="12" s="1"/>
  <c r="A696" i="12" s="1"/>
  <c r="A697" i="12" s="1"/>
  <c r="A698" i="12" s="1"/>
  <c r="A699" i="12" s="1"/>
  <c r="A700" i="12" s="1"/>
  <c r="A701" i="12" s="1"/>
  <c r="A702" i="12" s="1"/>
  <c r="A703" i="12" s="1"/>
  <c r="A704" i="12" s="1"/>
  <c r="A705" i="12" s="1"/>
  <c r="A706" i="12" s="1"/>
  <c r="A707" i="12" s="1"/>
  <c r="A708" i="12" s="1"/>
  <c r="A709" i="12" s="1"/>
  <c r="A710" i="12" s="1"/>
  <c r="A711" i="12" s="1"/>
  <c r="A712" i="12" s="1"/>
  <c r="A713" i="12" s="1"/>
  <c r="A714" i="12" s="1"/>
  <c r="A715" i="12" s="1"/>
  <c r="A716" i="12" s="1"/>
  <c r="A717" i="12" s="1"/>
  <c r="A718" i="12" s="1"/>
  <c r="A719" i="12" s="1"/>
  <c r="A720" i="12" s="1"/>
  <c r="A721" i="12" s="1"/>
  <c r="A722" i="12" s="1"/>
  <c r="A723" i="12" s="1"/>
  <c r="A724" i="12" s="1"/>
  <c r="A725" i="12" s="1"/>
  <c r="A726" i="12" s="1"/>
  <c r="A727" i="12" s="1"/>
  <c r="A728" i="12" s="1"/>
  <c r="A729" i="12" s="1"/>
  <c r="A730" i="12" s="1"/>
  <c r="A731" i="12" s="1"/>
  <c r="A732" i="12" s="1"/>
  <c r="A733" i="12" s="1"/>
  <c r="A734" i="12" s="1"/>
  <c r="A735" i="12" s="1"/>
  <c r="A736" i="12" s="1"/>
  <c r="A737" i="12" s="1"/>
  <c r="A738" i="12" s="1"/>
  <c r="A739" i="12" s="1"/>
  <c r="A740" i="12" s="1"/>
  <c r="A741" i="12" s="1"/>
  <c r="A742" i="12" s="1"/>
  <c r="A743" i="12" s="1"/>
  <c r="A744" i="12" s="1"/>
  <c r="A745" i="12" s="1"/>
  <c r="A746" i="12" s="1"/>
  <c r="A747" i="12" s="1"/>
  <c r="A748" i="12" s="1"/>
  <c r="A749" i="12" s="1"/>
  <c r="A750" i="12" s="1"/>
  <c r="A751" i="12" s="1"/>
  <c r="A752" i="12" s="1"/>
  <c r="A753" i="12" s="1"/>
  <c r="A754" i="12" s="1"/>
  <c r="A755" i="12" s="1"/>
  <c r="A756" i="12" s="1"/>
  <c r="A757" i="12" s="1"/>
  <c r="A758" i="12" s="1"/>
  <c r="A759" i="12" s="1"/>
  <c r="A760" i="12" s="1"/>
  <c r="A761" i="12" s="1"/>
  <c r="A762" i="12" s="1"/>
  <c r="A763" i="12" s="1"/>
  <c r="A764" i="12" s="1"/>
  <c r="A765" i="12" s="1"/>
  <c r="A766" i="12" s="1"/>
  <c r="A767" i="12" s="1"/>
  <c r="A768" i="12" s="1"/>
  <c r="A769" i="12" s="1"/>
  <c r="A770" i="12" s="1"/>
  <c r="A771" i="12" s="1"/>
  <c r="A772" i="12" s="1"/>
  <c r="A773" i="12" s="1"/>
  <c r="A774" i="12" s="1"/>
  <c r="A775" i="12" s="1"/>
  <c r="A776" i="12" s="1"/>
  <c r="A777" i="12" s="1"/>
  <c r="A778" i="12" s="1"/>
  <c r="A779" i="12" s="1"/>
  <c r="A780" i="12" s="1"/>
  <c r="A781" i="12" s="1"/>
  <c r="A782" i="12" s="1"/>
  <c r="A783" i="12" s="1"/>
  <c r="A784" i="12" s="1"/>
  <c r="A785" i="12" s="1"/>
  <c r="A786" i="12" s="1"/>
  <c r="A787" i="12" s="1"/>
  <c r="A788" i="12" s="1"/>
  <c r="A789" i="12" s="1"/>
  <c r="A790" i="12" s="1"/>
  <c r="A791" i="12" s="1"/>
  <c r="A792" i="12" s="1"/>
  <c r="A793" i="12" s="1"/>
  <c r="A794" i="12" s="1"/>
  <c r="A795" i="12" s="1"/>
  <c r="A796" i="12" s="1"/>
  <c r="A797" i="12" s="1"/>
  <c r="A798" i="12" s="1"/>
  <c r="A799" i="12" s="1"/>
  <c r="A800" i="12" s="1"/>
  <c r="A801" i="12" s="1"/>
  <c r="A802" i="12" s="1"/>
  <c r="A803" i="12" s="1"/>
  <c r="A804" i="12" s="1"/>
  <c r="A805" i="12" s="1"/>
  <c r="A806" i="12" s="1"/>
  <c r="A807" i="12" s="1"/>
  <c r="A808" i="12" s="1"/>
  <c r="A809" i="12" s="1"/>
  <c r="A810" i="12" s="1"/>
  <c r="A811" i="12" s="1"/>
  <c r="A812" i="12" s="1"/>
  <c r="A813" i="12" s="1"/>
  <c r="A814" i="12" s="1"/>
  <c r="A815" i="12" s="1"/>
  <c r="A816" i="12" s="1"/>
  <c r="A817" i="12" s="1"/>
  <c r="A818" i="12" s="1"/>
  <c r="A819" i="12" s="1"/>
  <c r="A820" i="12" s="1"/>
  <c r="A821" i="12" s="1"/>
  <c r="A822" i="12" s="1"/>
  <c r="A823" i="12" s="1"/>
  <c r="A824" i="12" s="1"/>
  <c r="A825" i="12" s="1"/>
  <c r="A826" i="12" s="1"/>
  <c r="A827" i="12" s="1"/>
  <c r="A828" i="12" s="1"/>
  <c r="A829" i="12" s="1"/>
  <c r="A830" i="12" s="1"/>
  <c r="A831" i="12" s="1"/>
  <c r="A832" i="12" s="1"/>
  <c r="A833" i="12" s="1"/>
  <c r="A834" i="12" s="1"/>
  <c r="A835" i="12" s="1"/>
  <c r="A836" i="12" s="1"/>
  <c r="A837" i="12" s="1"/>
  <c r="A838" i="12" s="1"/>
  <c r="A839" i="12" s="1"/>
  <c r="A840" i="12" s="1"/>
  <c r="A841" i="12" s="1"/>
  <c r="A842" i="12" s="1"/>
  <c r="A843" i="12" s="1"/>
  <c r="A844" i="12" s="1"/>
  <c r="A845" i="12" s="1"/>
  <c r="A846" i="12" s="1"/>
  <c r="A847" i="12" s="1"/>
  <c r="A848" i="12" s="1"/>
  <c r="A849" i="12" s="1"/>
  <c r="A850" i="12" s="1"/>
  <c r="A851" i="12" s="1"/>
  <c r="A852" i="12" s="1"/>
  <c r="A853" i="12" s="1"/>
  <c r="A854" i="12" s="1"/>
  <c r="A855" i="12" s="1"/>
  <c r="A856" i="12" s="1"/>
  <c r="A857" i="12" s="1"/>
  <c r="A858" i="12" s="1"/>
  <c r="A859" i="12" s="1"/>
  <c r="A860" i="12" s="1"/>
  <c r="A861" i="12" s="1"/>
  <c r="A862" i="12" s="1"/>
  <c r="A863" i="12" s="1"/>
  <c r="A864" i="12" s="1"/>
  <c r="A865" i="12" s="1"/>
  <c r="A866" i="12" s="1"/>
  <c r="A867" i="12" s="1"/>
  <c r="A868" i="12" s="1"/>
  <c r="A869" i="12" s="1"/>
  <c r="A870" i="12" s="1"/>
  <c r="A871" i="12" s="1"/>
  <c r="A872" i="12" s="1"/>
  <c r="A873" i="12" s="1"/>
  <c r="A874" i="12" s="1"/>
  <c r="A875" i="12" s="1"/>
  <c r="A876" i="12" s="1"/>
  <c r="A877" i="12" s="1"/>
  <c r="A878" i="12" s="1"/>
  <c r="A879" i="12" s="1"/>
  <c r="A880" i="12" s="1"/>
  <c r="A881" i="12" s="1"/>
  <c r="A882" i="12" s="1"/>
  <c r="A883" i="12" s="1"/>
  <c r="A884" i="12" s="1"/>
  <c r="A885" i="12" s="1"/>
  <c r="A886" i="12" s="1"/>
  <c r="A887" i="12" s="1"/>
  <c r="A888" i="12" s="1"/>
  <c r="A889" i="12" s="1"/>
  <c r="A890" i="12" s="1"/>
  <c r="A891" i="12" s="1"/>
  <c r="A892" i="12" s="1"/>
  <c r="A893" i="12" s="1"/>
  <c r="A894" i="12" s="1"/>
  <c r="A895" i="12" s="1"/>
  <c r="A896" i="12" s="1"/>
  <c r="A897" i="12" s="1"/>
  <c r="A898" i="12" s="1"/>
  <c r="A899" i="12" s="1"/>
  <c r="A900" i="12" s="1"/>
  <c r="A901" i="12" s="1"/>
  <c r="A902" i="12" s="1"/>
  <c r="A903" i="12" s="1"/>
  <c r="A904" i="12" s="1"/>
  <c r="A905" i="12" s="1"/>
  <c r="A906" i="12" s="1"/>
  <c r="A907" i="12" s="1"/>
  <c r="A908" i="12" s="1"/>
  <c r="A909" i="12" s="1"/>
  <c r="A910" i="12" s="1"/>
  <c r="A911" i="12" s="1"/>
  <c r="A912" i="12" s="1"/>
  <c r="A913" i="12" s="1"/>
  <c r="A914" i="12" s="1"/>
  <c r="A915" i="12" s="1"/>
  <c r="A916" i="12" s="1"/>
  <c r="A917" i="12" s="1"/>
  <c r="A918" i="12" s="1"/>
  <c r="A919" i="12" s="1"/>
  <c r="A920" i="12" s="1"/>
  <c r="A921" i="12" s="1"/>
  <c r="A922" i="12" s="1"/>
  <c r="A923" i="12" s="1"/>
  <c r="A924" i="12" s="1"/>
  <c r="A925" i="12" s="1"/>
  <c r="A926" i="12" s="1"/>
  <c r="A927" i="12" s="1"/>
  <c r="A928" i="12" s="1"/>
  <c r="A929" i="12" s="1"/>
  <c r="A930" i="12" s="1"/>
  <c r="A931" i="12" s="1"/>
  <c r="A932" i="12" s="1"/>
  <c r="A933" i="12" s="1"/>
  <c r="A934" i="12" s="1"/>
  <c r="A935" i="12" s="1"/>
  <c r="A936" i="12" s="1"/>
  <c r="A937" i="12" s="1"/>
  <c r="A938" i="12" s="1"/>
  <c r="A939" i="12" s="1"/>
  <c r="A940" i="12" s="1"/>
  <c r="A941" i="12" s="1"/>
  <c r="A942" i="12" s="1"/>
  <c r="A943" i="12" s="1"/>
  <c r="A944" i="12" s="1"/>
  <c r="A945" i="12" s="1"/>
  <c r="A946" i="12" s="1"/>
  <c r="A947" i="12" s="1"/>
  <c r="A948" i="12" s="1"/>
  <c r="A949" i="12" s="1"/>
  <c r="A950" i="12" s="1"/>
  <c r="A951" i="12" s="1"/>
  <c r="A952" i="12" s="1"/>
  <c r="A953" i="12" s="1"/>
  <c r="A954" i="12" s="1"/>
  <c r="A955" i="12" s="1"/>
  <c r="A956" i="12" s="1"/>
  <c r="A957" i="12" s="1"/>
  <c r="A958" i="12" s="1"/>
  <c r="A959" i="12" s="1"/>
  <c r="A960" i="12" s="1"/>
  <c r="A961" i="12" s="1"/>
  <c r="A962" i="12" s="1"/>
  <c r="A963" i="12" s="1"/>
  <c r="A964" i="12" s="1"/>
  <c r="A965" i="12" s="1"/>
  <c r="A966" i="12" s="1"/>
  <c r="A967" i="12" s="1"/>
  <c r="A968" i="12" s="1"/>
  <c r="A969" i="12" s="1"/>
  <c r="A970" i="12" s="1"/>
  <c r="A971" i="12" s="1"/>
  <c r="A972" i="12" s="1"/>
  <c r="A973" i="12" s="1"/>
  <c r="A974" i="12" s="1"/>
  <c r="A975" i="12" s="1"/>
  <c r="A976" i="12" s="1"/>
  <c r="C5" i="13" l="1"/>
  <c r="A5" i="13"/>
  <c r="A6" i="13" s="1"/>
  <c r="A7" i="13" s="1"/>
  <c r="A8" i="13" s="1"/>
  <c r="A9" i="13" s="1"/>
  <c r="A10" i="13" s="1"/>
  <c r="A11" i="13" s="1"/>
  <c r="A12" i="13" s="1"/>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C8" i="3"/>
  <c r="A8" i="3"/>
  <c r="J8" i="3" s="1"/>
  <c r="A6" i="12"/>
  <c r="A7" i="12" s="1"/>
  <c r="A8" i="12" s="1"/>
  <c r="A9" i="12" s="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A98" i="12" s="1"/>
  <c r="A99" i="12" s="1"/>
  <c r="A100" i="12" s="1"/>
  <c r="A101" i="12" s="1"/>
  <c r="A102" i="12" s="1"/>
  <c r="A103" i="12" s="1"/>
  <c r="A104" i="12" s="1"/>
  <c r="A105" i="12" s="1"/>
  <c r="A106" i="12" s="1"/>
  <c r="A107" i="12" s="1"/>
  <c r="A108" i="12" s="1"/>
  <c r="A109" i="12" s="1"/>
  <c r="A110" i="12" s="1"/>
  <c r="A111" i="12" s="1"/>
  <c r="A112" i="12" s="1"/>
  <c r="A113" i="12" s="1"/>
  <c r="A114" i="12" s="1"/>
  <c r="A115" i="12" s="1"/>
  <c r="A116" i="12" s="1"/>
  <c r="A117" i="12" s="1"/>
  <c r="A118" i="12" s="1"/>
  <c r="A119" i="12" s="1"/>
  <c r="A120" i="12" s="1"/>
  <c r="A121" i="12" s="1"/>
  <c r="A122" i="12" s="1"/>
  <c r="A123" i="12" s="1"/>
  <c r="A124" i="12" s="1"/>
  <c r="A125" i="12" s="1"/>
  <c r="A126" i="12" s="1"/>
  <c r="A127" i="12" s="1"/>
  <c r="A128" i="12" s="1"/>
  <c r="A129" i="12" s="1"/>
  <c r="A130" i="12" s="1"/>
  <c r="A131" i="12" s="1"/>
  <c r="A132" i="12" s="1"/>
  <c r="A133" i="12" s="1"/>
  <c r="A134" i="12" s="1"/>
  <c r="A135" i="12" s="1"/>
  <c r="A136" i="12" s="1"/>
  <c r="A137" i="12" s="1"/>
  <c r="A138" i="12" s="1"/>
  <c r="A139" i="12" s="1"/>
  <c r="A140" i="12" s="1"/>
  <c r="A141" i="12" s="1"/>
  <c r="A142" i="12" s="1"/>
  <c r="A143" i="12" s="1"/>
  <c r="A144" i="12" s="1"/>
  <c r="A145" i="12" s="1"/>
  <c r="A146" i="12" s="1"/>
  <c r="A147" i="12" s="1"/>
  <c r="A148" i="12" s="1"/>
  <c r="A149" i="12" s="1"/>
  <c r="A150" i="12" s="1"/>
  <c r="A151" i="12" s="1"/>
  <c r="A152" i="12" s="1"/>
  <c r="A153" i="12" s="1"/>
  <c r="A154" i="12" s="1"/>
  <c r="A155" i="12" s="1"/>
  <c r="A156" i="12" s="1"/>
  <c r="A157" i="12" s="1"/>
  <c r="A158" i="12" s="1"/>
  <c r="A159" i="12" s="1"/>
  <c r="A160" i="12" s="1"/>
  <c r="A161" i="12" s="1"/>
  <c r="A162" i="12" s="1"/>
  <c r="A163" i="12" s="1"/>
  <c r="A164" i="12" s="1"/>
  <c r="A165" i="12" s="1"/>
  <c r="A166" i="12" s="1"/>
  <c r="A167" i="12" s="1"/>
  <c r="A168" i="12" s="1"/>
  <c r="A169" i="12" s="1"/>
  <c r="A170" i="12" s="1"/>
  <c r="A171" i="12" s="1"/>
  <c r="A172" i="12" s="1"/>
  <c r="A173" i="12" s="1"/>
  <c r="A174" i="12" s="1"/>
  <c r="A175" i="12" s="1"/>
  <c r="A176" i="12" s="1"/>
  <c r="A177" i="12" s="1"/>
  <c r="A178" i="12" s="1"/>
  <c r="A179" i="12" s="1"/>
  <c r="A180" i="12" s="1"/>
  <c r="A181" i="12" s="1"/>
  <c r="A182" i="12" s="1"/>
  <c r="A183" i="12" s="1"/>
  <c r="A184" i="12" s="1"/>
  <c r="A185" i="12" s="1"/>
  <c r="A186" i="12" s="1"/>
  <c r="A187" i="12" s="1"/>
  <c r="A188" i="12" s="1"/>
  <c r="A189" i="12" s="1"/>
  <c r="A190" i="12" s="1"/>
  <c r="A191" i="12" s="1"/>
  <c r="A192" i="12" s="1"/>
  <c r="A193" i="12" s="1"/>
  <c r="A194" i="12" s="1"/>
  <c r="A195" i="12" s="1"/>
  <c r="A196" i="12" s="1"/>
  <c r="A197" i="12" s="1"/>
  <c r="A198" i="12" s="1"/>
  <c r="A199" i="12" s="1"/>
  <c r="A200" i="12" s="1"/>
  <c r="A201" i="12" s="1"/>
  <c r="A202" i="12" s="1"/>
  <c r="A203" i="12" s="1"/>
  <c r="A204" i="12" s="1"/>
  <c r="A205" i="12" s="1"/>
  <c r="A206" i="12" s="1"/>
  <c r="A207" i="12" s="1"/>
  <c r="A208" i="12" s="1"/>
  <c r="A209" i="12" s="1"/>
  <c r="A210" i="12" s="1"/>
  <c r="A211" i="12" s="1"/>
  <c r="A212" i="12" s="1"/>
  <c r="A213" i="12" s="1"/>
  <c r="A214" i="12" s="1"/>
  <c r="A215" i="12" s="1"/>
  <c r="A216" i="12" s="1"/>
  <c r="A217" i="12" s="1"/>
  <c r="A218" i="12" s="1"/>
  <c r="A219" i="12" s="1"/>
  <c r="A220" i="12" s="1"/>
  <c r="A221" i="12" s="1"/>
  <c r="A222" i="12" s="1"/>
  <c r="A223" i="12" s="1"/>
  <c r="A224" i="12" s="1"/>
  <c r="A225" i="12" s="1"/>
  <c r="A226" i="12" s="1"/>
  <c r="A227" i="12" s="1"/>
  <c r="A228" i="12" s="1"/>
  <c r="A229" i="12" s="1"/>
  <c r="A230" i="12" s="1"/>
  <c r="A231" i="12" s="1"/>
  <c r="A232" i="12" s="1"/>
  <c r="A233" i="12" s="1"/>
  <c r="A234" i="12" s="1"/>
  <c r="A235" i="12" s="1"/>
  <c r="A236" i="12" s="1"/>
  <c r="A237" i="12" s="1"/>
  <c r="A238" i="12" s="1"/>
  <c r="A239" i="12" s="1"/>
  <c r="A240" i="12" s="1"/>
  <c r="A241" i="12" s="1"/>
  <c r="A242" i="12" s="1"/>
  <c r="A243" i="12" s="1"/>
  <c r="A244" i="12" s="1"/>
  <c r="A245" i="12" s="1"/>
  <c r="A246" i="12" s="1"/>
  <c r="A247" i="12" s="1"/>
  <c r="A248" i="12" s="1"/>
  <c r="A249" i="12" s="1"/>
  <c r="A250" i="12" s="1"/>
  <c r="A251" i="12" s="1"/>
  <c r="A252" i="12" s="1"/>
  <c r="A253" i="12" s="1"/>
  <c r="A254" i="12" s="1"/>
  <c r="A255" i="12" s="1"/>
  <c r="A256" i="12" s="1"/>
  <c r="A257" i="12" s="1"/>
  <c r="A258" i="12" s="1"/>
  <c r="A259" i="12" s="1"/>
  <c r="A260" i="12" s="1"/>
  <c r="A261" i="12" s="1"/>
  <c r="A262" i="12" s="1"/>
  <c r="A263" i="12" s="1"/>
  <c r="A264" i="12" s="1"/>
  <c r="A265" i="12" s="1"/>
  <c r="A266" i="12" s="1"/>
  <c r="A267" i="12" s="1"/>
  <c r="A268" i="12" s="1"/>
  <c r="A269" i="12" s="1"/>
  <c r="A270" i="12" s="1"/>
  <c r="A271" i="12" s="1"/>
  <c r="A272" i="12" s="1"/>
  <c r="A273" i="12" s="1"/>
  <c r="A274" i="12" s="1"/>
  <c r="A275" i="12" s="1"/>
  <c r="A276" i="12" s="1"/>
  <c r="A277" i="12" s="1"/>
  <c r="A278" i="12" s="1"/>
  <c r="A279" i="12" s="1"/>
  <c r="A280" i="12" s="1"/>
  <c r="A281" i="12" s="1"/>
  <c r="A282" i="12" s="1"/>
  <c r="A283" i="12" s="1"/>
  <c r="A284" i="12" s="1"/>
  <c r="A285" i="12" s="1"/>
  <c r="A286" i="12" s="1"/>
  <c r="A287" i="12" s="1"/>
  <c r="A288" i="12" s="1"/>
  <c r="A289" i="12" s="1"/>
  <c r="A290" i="12" s="1"/>
  <c r="A291" i="12" s="1"/>
  <c r="A292" i="12" s="1"/>
  <c r="A293" i="12" s="1"/>
  <c r="A294" i="12" s="1"/>
  <c r="A295" i="12" s="1"/>
  <c r="A296" i="12" s="1"/>
  <c r="A297" i="12" s="1"/>
  <c r="A298" i="12" s="1"/>
  <c r="A299" i="12" s="1"/>
  <c r="A300" i="12" s="1"/>
  <c r="A301" i="12" s="1"/>
  <c r="A302" i="12" s="1"/>
  <c r="A303" i="12" s="1"/>
  <c r="A304" i="12" s="1"/>
  <c r="A305" i="12" s="1"/>
  <c r="A306" i="12" s="1"/>
  <c r="A307" i="12" s="1"/>
  <c r="A308" i="12" s="1"/>
  <c r="A309" i="12" s="1"/>
  <c r="A310" i="12" s="1"/>
  <c r="A311" i="12" s="1"/>
  <c r="A312" i="12" s="1"/>
  <c r="A313" i="12" s="1"/>
  <c r="A314" i="12" s="1"/>
  <c r="A315" i="12" s="1"/>
  <c r="A316" i="12" s="1"/>
  <c r="A317" i="12" s="1"/>
  <c r="A318" i="12" s="1"/>
  <c r="A319" i="12" s="1"/>
  <c r="A320" i="12" s="1"/>
  <c r="A321" i="12" s="1"/>
  <c r="A322" i="12" s="1"/>
  <c r="A323" i="12" s="1"/>
  <c r="A324" i="12" s="1"/>
  <c r="A325" i="12" s="1"/>
  <c r="A326" i="12" s="1"/>
  <c r="A327" i="12" s="1"/>
  <c r="A328" i="12" s="1"/>
  <c r="A329" i="12" s="1"/>
  <c r="A330" i="12" s="1"/>
  <c r="A331" i="12" s="1"/>
  <c r="A332" i="12" s="1"/>
  <c r="A333" i="12" s="1"/>
  <c r="A334" i="12" s="1"/>
  <c r="A335" i="12" s="1"/>
  <c r="A336" i="12" s="1"/>
  <c r="A337" i="12" s="1"/>
  <c r="A338" i="12" s="1"/>
  <c r="A339" i="12" s="1"/>
  <c r="A340" i="12" s="1"/>
  <c r="A341" i="12" s="1"/>
  <c r="A342" i="12" s="1"/>
  <c r="A343" i="12" s="1"/>
  <c r="A344" i="12" s="1"/>
  <c r="A345" i="12" s="1"/>
  <c r="A346" i="12" s="1"/>
  <c r="A347" i="12" s="1"/>
  <c r="A348" i="12" s="1"/>
  <c r="A349" i="12" s="1"/>
  <c r="A350" i="12" s="1"/>
  <c r="A351" i="12" s="1"/>
  <c r="A352" i="12" s="1"/>
  <c r="A353" i="12" s="1"/>
  <c r="A354" i="12" s="1"/>
  <c r="A355" i="12" s="1"/>
  <c r="A356" i="12" s="1"/>
  <c r="A357" i="12" s="1"/>
  <c r="A358" i="12" s="1"/>
  <c r="A359" i="12" s="1"/>
  <c r="A360" i="12" s="1"/>
  <c r="A361" i="12" s="1"/>
  <c r="A362" i="12" s="1"/>
  <c r="A363" i="12" s="1"/>
  <c r="A364" i="12" s="1"/>
  <c r="A365" i="12" s="1"/>
  <c r="A366" i="12" s="1"/>
  <c r="A367" i="12" s="1"/>
  <c r="A368" i="12" s="1"/>
  <c r="A369" i="12" s="1"/>
  <c r="A370" i="12" s="1"/>
  <c r="A371" i="12" s="1"/>
  <c r="A372" i="12" s="1"/>
  <c r="A373" i="12" s="1"/>
  <c r="A374" i="12" s="1"/>
  <c r="A375" i="12" s="1"/>
  <c r="A376" i="12" s="1"/>
  <c r="A377" i="12" s="1"/>
  <c r="A378" i="12" s="1"/>
  <c r="A379" i="12" s="1"/>
  <c r="A380" i="12" s="1"/>
  <c r="A381" i="12" s="1"/>
  <c r="A382" i="12" s="1"/>
  <c r="A383" i="12" s="1"/>
  <c r="A384" i="12" s="1"/>
  <c r="A385" i="12" s="1"/>
  <c r="A386" i="12" s="1"/>
  <c r="A387" i="12" s="1"/>
  <c r="A388" i="12" s="1"/>
  <c r="A389" i="12" s="1"/>
  <c r="A390" i="12" s="1"/>
  <c r="A391" i="12" s="1"/>
  <c r="A392" i="12" s="1"/>
  <c r="A393" i="12" s="1"/>
  <c r="A394" i="12" s="1"/>
  <c r="A395" i="12" s="1"/>
  <c r="A396" i="12" s="1"/>
  <c r="A397" i="12" s="1"/>
  <c r="A398" i="12" s="1"/>
  <c r="A399" i="12" s="1"/>
  <c r="A400" i="12" s="1"/>
  <c r="A401" i="12" s="1"/>
  <c r="A402" i="12" s="1"/>
  <c r="A403" i="12" s="1"/>
  <c r="A404" i="12" s="1"/>
  <c r="A405" i="12" s="1"/>
  <c r="A406" i="12" s="1"/>
  <c r="A407" i="12" s="1"/>
  <c r="A408" i="12" s="1"/>
  <c r="A409" i="12" s="1"/>
  <c r="A410" i="12" s="1"/>
  <c r="A411" i="12" s="1"/>
  <c r="A412" i="12" s="1"/>
  <c r="A413" i="12" s="1"/>
  <c r="A414" i="12" s="1"/>
  <c r="A415" i="12" s="1"/>
  <c r="A416" i="12" s="1"/>
  <c r="A417" i="12" s="1"/>
  <c r="A418" i="12" s="1"/>
  <c r="A419" i="12" s="1"/>
  <c r="A420" i="12" s="1"/>
  <c r="A421" i="12" s="1"/>
  <c r="A422" i="12" s="1"/>
  <c r="A423" i="12" s="1"/>
  <c r="A424" i="12" s="1"/>
  <c r="A425" i="12" s="1"/>
  <c r="A426" i="12" s="1"/>
  <c r="A427" i="12" s="1"/>
  <c r="A428" i="12" s="1"/>
  <c r="A429" i="12" s="1"/>
  <c r="A430" i="12" s="1"/>
  <c r="A431" i="12" s="1"/>
  <c r="A432" i="12" s="1"/>
  <c r="A433" i="12" s="1"/>
  <c r="A434" i="12" s="1"/>
  <c r="A435" i="12" s="1"/>
  <c r="A436" i="12" s="1"/>
  <c r="A437" i="12" s="1"/>
  <c r="A438" i="12" s="1"/>
  <c r="A439" i="12" s="1"/>
  <c r="A440" i="12" s="1"/>
  <c r="A441" i="12" s="1"/>
  <c r="A442" i="12" s="1"/>
  <c r="A443" i="12" s="1"/>
  <c r="A444" i="12" s="1"/>
  <c r="A445" i="12" s="1"/>
  <c r="A446" i="12" s="1"/>
  <c r="A447" i="12" s="1"/>
  <c r="A448" i="12" s="1"/>
  <c r="A449" i="12" s="1"/>
  <c r="A450" i="12" s="1"/>
  <c r="A451" i="12" s="1"/>
  <c r="A452" i="12" s="1"/>
  <c r="A453" i="12" s="1"/>
  <c r="A454" i="12" s="1"/>
  <c r="A455" i="12" s="1"/>
  <c r="A456" i="12" s="1"/>
  <c r="A457" i="12" s="1"/>
  <c r="A458" i="12" s="1"/>
  <c r="A459" i="12" s="1"/>
  <c r="A460" i="12" s="1"/>
  <c r="A461" i="12" s="1"/>
  <c r="A462" i="12" s="1"/>
  <c r="A463" i="12" s="1"/>
  <c r="A464" i="12" s="1"/>
  <c r="A465" i="12" s="1"/>
  <c r="A466" i="12" s="1"/>
  <c r="A467" i="12" s="1"/>
  <c r="A468" i="12" s="1"/>
  <c r="A469" i="12" s="1"/>
  <c r="A470" i="12" s="1"/>
  <c r="A471" i="12" s="1"/>
  <c r="A472" i="12" s="1"/>
  <c r="A473" i="12" s="1"/>
  <c r="A474" i="12" s="1"/>
  <c r="A475" i="12" s="1"/>
  <c r="A476" i="12" s="1"/>
  <c r="A477" i="12" s="1"/>
  <c r="A478" i="12" s="1"/>
  <c r="A479" i="12" s="1"/>
  <c r="A480" i="12" s="1"/>
  <c r="A481" i="12" s="1"/>
  <c r="A482" i="12" s="1"/>
  <c r="A483" i="12" s="1"/>
  <c r="A484" i="12" s="1"/>
  <c r="A485" i="12" s="1"/>
  <c r="A486" i="12" s="1"/>
  <c r="A487" i="12" s="1"/>
  <c r="A488" i="12" s="1"/>
  <c r="A489" i="12" s="1"/>
  <c r="A490" i="12" s="1"/>
  <c r="A491" i="12" s="1"/>
  <c r="A492" i="12" s="1"/>
  <c r="A493" i="12" s="1"/>
  <c r="A494" i="12" s="1"/>
  <c r="A495" i="12" s="1"/>
  <c r="A496" i="12" s="1"/>
  <c r="A497" i="12" s="1"/>
  <c r="A498" i="12" s="1"/>
  <c r="A499" i="12" s="1"/>
  <c r="A500" i="12" s="1"/>
  <c r="A501" i="12" s="1"/>
  <c r="A502" i="12" s="1"/>
  <c r="A503" i="12" s="1"/>
  <c r="A504" i="12" s="1"/>
  <c r="A505" i="12" s="1"/>
  <c r="A506" i="12" s="1"/>
  <c r="A507" i="12" s="1"/>
  <c r="A508" i="12" s="1"/>
  <c r="A509" i="12" s="1"/>
  <c r="A510" i="12" s="1"/>
  <c r="A511" i="12" s="1"/>
  <c r="A512" i="12" s="1"/>
  <c r="A513" i="12" s="1"/>
  <c r="A514" i="12" s="1"/>
  <c r="A515" i="12" s="1"/>
  <c r="A516" i="12" s="1"/>
  <c r="A517" i="12" s="1"/>
  <c r="A518" i="12" s="1"/>
  <c r="A519" i="12" s="1"/>
  <c r="A520" i="12" s="1"/>
  <c r="A521" i="12" s="1"/>
  <c r="A522" i="12" s="1"/>
  <c r="A523" i="12" s="1"/>
  <c r="A524" i="12" s="1"/>
  <c r="A525" i="12" s="1"/>
  <c r="A526" i="12" s="1"/>
  <c r="A527" i="12" s="1"/>
  <c r="A528" i="12" s="1"/>
  <c r="A529" i="12" s="1"/>
  <c r="A530" i="12" s="1"/>
  <c r="A531" i="12" s="1"/>
  <c r="A532" i="12" s="1"/>
  <c r="A533" i="12" s="1"/>
  <c r="A534" i="12" s="1"/>
  <c r="A535" i="12" s="1"/>
  <c r="A536" i="12" s="1"/>
  <c r="A537" i="12" s="1"/>
  <c r="A538" i="12" s="1"/>
  <c r="A539" i="12" s="1"/>
  <c r="A540" i="12" s="1"/>
  <c r="A541" i="12" s="1"/>
  <c r="A542" i="12" s="1"/>
  <c r="A543" i="12" s="1"/>
  <c r="A544" i="12" s="1"/>
  <c r="A545" i="12" s="1"/>
  <c r="A546" i="12" s="1"/>
  <c r="A547" i="12" s="1"/>
  <c r="A548" i="12" s="1"/>
  <c r="A549" i="12" s="1"/>
  <c r="A550" i="12" s="1"/>
  <c r="A551" i="12" s="1"/>
  <c r="A552" i="12" s="1"/>
  <c r="A553" i="12" s="1"/>
  <c r="A554" i="12" s="1"/>
  <c r="A555" i="12" s="1"/>
  <c r="A556" i="12" s="1"/>
  <c r="A557" i="12" s="1"/>
  <c r="A558" i="12" s="1"/>
  <c r="A559" i="12" s="1"/>
  <c r="A560" i="12" s="1"/>
  <c r="A561" i="12" s="1"/>
  <c r="A562" i="12" s="1"/>
  <c r="A563" i="12" s="1"/>
  <c r="A564" i="12" s="1"/>
  <c r="A565" i="12" s="1"/>
  <c r="A566" i="12" s="1"/>
  <c r="A567" i="12" s="1"/>
  <c r="A568" i="12" s="1"/>
  <c r="A569" i="12" s="1"/>
  <c r="A570" i="12" s="1"/>
  <c r="A571" i="12" s="1"/>
  <c r="A572" i="12" s="1"/>
  <c r="A573" i="12" s="1"/>
  <c r="A574" i="12" s="1"/>
  <c r="A575" i="12" s="1"/>
  <c r="A576" i="12" s="1"/>
  <c r="A577" i="12" s="1"/>
  <c r="A578" i="12" s="1"/>
  <c r="A579" i="12" s="1"/>
  <c r="A580" i="12" s="1"/>
  <c r="A581" i="12" s="1"/>
  <c r="A582" i="12" s="1"/>
  <c r="A583" i="12" s="1"/>
  <c r="A584" i="12" s="1"/>
  <c r="A585" i="12" s="1"/>
  <c r="A586" i="12" s="1"/>
  <c r="A587" i="12" s="1"/>
  <c r="A588" i="12" s="1"/>
  <c r="A589" i="12" s="1"/>
  <c r="A590" i="12" s="1"/>
  <c r="A591" i="12" s="1"/>
  <c r="A592" i="12" s="1"/>
  <c r="A593" i="12" s="1"/>
  <c r="A594" i="12" s="1"/>
  <c r="A595" i="12" s="1"/>
  <c r="A596" i="12" s="1"/>
  <c r="A597" i="12" s="1"/>
  <c r="A598" i="12" s="1"/>
  <c r="A599" i="12" s="1"/>
  <c r="A600" i="12" s="1"/>
  <c r="A601" i="12" s="1"/>
  <c r="A602" i="12" s="1"/>
  <c r="A603" i="12" s="1"/>
  <c r="A604" i="12" s="1"/>
  <c r="A605" i="12" s="1"/>
  <c r="A606" i="12" s="1"/>
  <c r="A607" i="12" s="1"/>
  <c r="A608" i="12" s="1"/>
  <c r="A609" i="12" s="1"/>
  <c r="A610" i="12" s="1"/>
  <c r="A611" i="12" s="1"/>
  <c r="A612" i="12" s="1"/>
  <c r="A613" i="12" s="1"/>
  <c r="A614" i="12" s="1"/>
  <c r="A615" i="12" s="1"/>
  <c r="A616" i="12" s="1"/>
  <c r="B119" i="8"/>
  <c r="B126" i="8"/>
  <c r="F8" i="3" l="1"/>
  <c r="D8" i="3" s="1"/>
  <c r="E8" i="3" s="1"/>
  <c r="G8" i="3" s="1"/>
  <c r="H8" i="3" s="1"/>
  <c r="A9" i="3"/>
  <c r="J9" i="3" s="1"/>
  <c r="A10" i="3" l="1"/>
  <c r="J10" i="3" s="1"/>
  <c r="I8" i="3"/>
  <c r="C9" i="3"/>
  <c r="A11" i="3" l="1"/>
  <c r="J11" i="3" s="1"/>
  <c r="F9" i="3"/>
  <c r="D9" i="3" s="1"/>
  <c r="A12" i="3" l="1"/>
  <c r="J12" i="3" s="1"/>
  <c r="E9" i="3"/>
  <c r="A13" i="3" l="1"/>
  <c r="J13" i="3" s="1"/>
  <c r="G9" i="3"/>
  <c r="A14" i="3" l="1"/>
  <c r="J14" i="3" s="1"/>
  <c r="H9" i="3"/>
  <c r="A15" i="3" l="1"/>
  <c r="J15" i="3" s="1"/>
  <c r="C10" i="3"/>
  <c r="I9" i="3"/>
  <c r="A16" i="3" l="1"/>
  <c r="J16" i="3" s="1"/>
  <c r="F10" i="3"/>
  <c r="D10" i="3" s="1"/>
  <c r="A17" i="3" l="1"/>
  <c r="J17" i="3" s="1"/>
  <c r="E10" i="3"/>
  <c r="G10" i="3" s="1"/>
  <c r="A18" i="3" l="1"/>
  <c r="J18" i="3" s="1"/>
  <c r="H10" i="3"/>
  <c r="A19" i="3" l="1"/>
  <c r="J19" i="3" s="1"/>
  <c r="C11" i="3"/>
  <c r="I10" i="3"/>
  <c r="A20" i="3" l="1"/>
  <c r="J20" i="3" s="1"/>
  <c r="F11" i="3"/>
  <c r="A21" i="3" l="1"/>
  <c r="J21" i="3" s="1"/>
  <c r="D11" i="3"/>
  <c r="E11" i="3" s="1"/>
  <c r="A22" i="3" l="1"/>
  <c r="J22" i="3" s="1"/>
  <c r="G11" i="3"/>
  <c r="H11" i="3" s="1"/>
  <c r="A23" i="3" l="1"/>
  <c r="J23" i="3" s="1"/>
  <c r="C12" i="3"/>
  <c r="I11" i="3"/>
  <c r="A24" i="3" l="1"/>
  <c r="J24" i="3" s="1"/>
  <c r="F12" i="3"/>
  <c r="D12" i="3" s="1"/>
  <c r="A25" i="3" l="1"/>
  <c r="J25" i="3" s="1"/>
  <c r="E12" i="3"/>
  <c r="G12" i="3" s="1"/>
  <c r="A26" i="3" l="1"/>
  <c r="J26" i="3" s="1"/>
  <c r="H12" i="3"/>
  <c r="A27" i="3" l="1"/>
  <c r="J27" i="3" s="1"/>
  <c r="C13" i="3"/>
  <c r="I12" i="3"/>
  <c r="A28" i="3" l="1"/>
  <c r="J28" i="3" s="1"/>
  <c r="F13" i="3"/>
  <c r="A29" i="3" l="1"/>
  <c r="J29" i="3" s="1"/>
  <c r="D13" i="3"/>
  <c r="E13" i="3" s="1"/>
  <c r="G13" i="3" s="1"/>
  <c r="H13" i="3" s="1"/>
  <c r="A30" i="3" l="1"/>
  <c r="J30" i="3" s="1"/>
  <c r="C14" i="3"/>
  <c r="I13" i="3"/>
  <c r="A31" i="3" l="1"/>
  <c r="J31" i="3" s="1"/>
  <c r="F14" i="3"/>
  <c r="D14" i="3" s="1"/>
  <c r="A32" i="3" l="1"/>
  <c r="J32" i="3" s="1"/>
  <c r="E14" i="3"/>
  <c r="G14" i="3" s="1"/>
  <c r="H14" i="3" s="1"/>
  <c r="A33" i="3" l="1"/>
  <c r="J33" i="3" s="1"/>
  <c r="C15" i="3"/>
  <c r="I14" i="3"/>
  <c r="A34" i="3" l="1"/>
  <c r="J34" i="3" s="1"/>
  <c r="F15" i="3"/>
  <c r="D15" i="3" s="1"/>
  <c r="E15" i="3" s="1"/>
  <c r="A35" i="3" l="1"/>
  <c r="J35" i="3" s="1"/>
  <c r="G15" i="3"/>
  <c r="H15" i="3" s="1"/>
  <c r="A36" i="3" l="1"/>
  <c r="J36" i="3" s="1"/>
  <c r="C16" i="3"/>
  <c r="I15" i="3"/>
  <c r="A37" i="3" l="1"/>
  <c r="J37" i="3" s="1"/>
  <c r="F16" i="3"/>
  <c r="A38" i="3" l="1"/>
  <c r="J38" i="3" s="1"/>
  <c r="D16" i="3"/>
  <c r="A39" i="3" l="1"/>
  <c r="J39" i="3" s="1"/>
  <c r="E16" i="3"/>
  <c r="G16" i="3" s="1"/>
  <c r="H16" i="3" s="1"/>
  <c r="A40" i="3" l="1"/>
  <c r="J40" i="3" s="1"/>
  <c r="C17" i="3"/>
  <c r="I16" i="3"/>
  <c r="A41" i="3" l="1"/>
  <c r="J41" i="3" s="1"/>
  <c r="F17" i="3"/>
  <c r="D17" i="3" s="1"/>
  <c r="A42" i="3" l="1"/>
  <c r="J42" i="3" s="1"/>
  <c r="E17" i="3"/>
  <c r="G17" i="3" s="1"/>
  <c r="H17" i="3" s="1"/>
  <c r="A43" i="3" l="1"/>
  <c r="J43" i="3" s="1"/>
  <c r="C18" i="3"/>
  <c r="I17" i="3"/>
  <c r="A44" i="3" l="1"/>
  <c r="J44" i="3" s="1"/>
  <c r="F18" i="3"/>
  <c r="D18" i="3" s="1"/>
  <c r="A45" i="3" l="1"/>
  <c r="J45" i="3" s="1"/>
  <c r="E18" i="3"/>
  <c r="G18" i="3" s="1"/>
  <c r="H18" i="3" s="1"/>
  <c r="A46" i="3" l="1"/>
  <c r="J46" i="3" s="1"/>
  <c r="C19" i="3"/>
  <c r="I18" i="3"/>
  <c r="A47" i="3" l="1"/>
  <c r="J47" i="3" s="1"/>
  <c r="F19" i="3"/>
  <c r="F5" i="13" s="1"/>
  <c r="A48" i="3" l="1"/>
  <c r="J48" i="3" s="1"/>
  <c r="D19" i="3"/>
  <c r="E19" i="3" s="1"/>
  <c r="E5" i="13" s="1"/>
  <c r="A49" i="3" l="1"/>
  <c r="J49" i="3" s="1"/>
  <c r="G19" i="3"/>
  <c r="D5" i="13"/>
  <c r="A50" i="3" l="1"/>
  <c r="J50" i="3" s="1"/>
  <c r="G5" i="13"/>
  <c r="H5" i="13" s="1"/>
  <c r="H19" i="3"/>
  <c r="A51" i="3" l="1"/>
  <c r="J51" i="3" s="1"/>
  <c r="C20" i="3"/>
  <c r="I19" i="3"/>
  <c r="I5" i="13"/>
  <c r="C6" i="13"/>
  <c r="A52" i="3" l="1"/>
  <c r="J52" i="3" s="1"/>
  <c r="F20" i="3"/>
  <c r="A53" i="3" l="1"/>
  <c r="J53" i="3" s="1"/>
  <c r="D20" i="3"/>
  <c r="A54" i="3" l="1"/>
  <c r="J54" i="3" s="1"/>
  <c r="E20" i="3"/>
  <c r="A55" i="3" l="1"/>
  <c r="J55" i="3" s="1"/>
  <c r="G20" i="3"/>
  <c r="A56" i="3" l="1"/>
  <c r="J56" i="3" s="1"/>
  <c r="H20" i="3"/>
  <c r="A57" i="3" l="1"/>
  <c r="J57" i="3" s="1"/>
  <c r="C21" i="3"/>
  <c r="I20" i="3"/>
  <c r="A58" i="3" l="1"/>
  <c r="J58" i="3" s="1"/>
  <c r="F21" i="3"/>
  <c r="D21" i="3" s="1"/>
  <c r="E21" i="3" s="1"/>
  <c r="A59" i="3" l="1"/>
  <c r="J59" i="3" s="1"/>
  <c r="G21" i="3"/>
  <c r="A60" i="3" l="1"/>
  <c r="J60" i="3" s="1"/>
  <c r="H21" i="3"/>
  <c r="A61" i="3" l="1"/>
  <c r="J61" i="3" s="1"/>
  <c r="C22" i="3"/>
  <c r="I21" i="3"/>
  <c r="A62" i="3" l="1"/>
  <c r="J62" i="3" s="1"/>
  <c r="F22" i="3"/>
  <c r="A63" i="3" l="1"/>
  <c r="J63" i="3" s="1"/>
  <c r="D22" i="3"/>
  <c r="A64" i="3" l="1"/>
  <c r="J64" i="3" s="1"/>
  <c r="E22" i="3"/>
  <c r="A65" i="3" l="1"/>
  <c r="J65" i="3" s="1"/>
  <c r="G22" i="3"/>
  <c r="A66" i="3" l="1"/>
  <c r="J66" i="3" s="1"/>
  <c r="H22" i="3"/>
  <c r="A67" i="3" l="1"/>
  <c r="J67" i="3" s="1"/>
  <c r="C23" i="3"/>
  <c r="I22" i="3"/>
  <c r="A68" i="3" l="1"/>
  <c r="J68" i="3" s="1"/>
  <c r="F23" i="3"/>
  <c r="A69" i="3" l="1"/>
  <c r="J69" i="3" s="1"/>
  <c r="D23" i="3"/>
  <c r="E23" i="3" s="1"/>
  <c r="A70" i="3" l="1"/>
  <c r="J70" i="3" s="1"/>
  <c r="G23" i="3"/>
  <c r="H23" i="3" s="1"/>
  <c r="A71" i="3" l="1"/>
  <c r="J71" i="3" s="1"/>
  <c r="C24" i="3"/>
  <c r="I23" i="3"/>
  <c r="A72" i="3" l="1"/>
  <c r="J72" i="3" s="1"/>
  <c r="F24" i="3"/>
  <c r="D24" i="3" s="1"/>
  <c r="A73" i="3" l="1"/>
  <c r="J73" i="3" s="1"/>
  <c r="E24" i="3"/>
  <c r="G24" i="3" s="1"/>
  <c r="A74" i="3" l="1"/>
  <c r="J74" i="3" s="1"/>
  <c r="H24" i="3"/>
  <c r="A75" i="3" l="1"/>
  <c r="J75" i="3" s="1"/>
  <c r="C25" i="3"/>
  <c r="I24" i="3"/>
  <c r="A76" i="3" l="1"/>
  <c r="J76" i="3" s="1"/>
  <c r="F25" i="3"/>
  <c r="A77" i="3" l="1"/>
  <c r="J77" i="3" s="1"/>
  <c r="D25" i="3"/>
  <c r="E25" i="3" s="1"/>
  <c r="G25" i="3" s="1"/>
  <c r="H25" i="3" s="1"/>
  <c r="A78" i="3" l="1"/>
  <c r="J78" i="3" s="1"/>
  <c r="C26" i="3"/>
  <c r="I25" i="3"/>
  <c r="A79" i="3" l="1"/>
  <c r="J79" i="3" s="1"/>
  <c r="F26" i="3"/>
  <c r="A80" i="3" l="1"/>
  <c r="J80" i="3" s="1"/>
  <c r="D26" i="3"/>
  <c r="E26" i="3" s="1"/>
  <c r="G26" i="3" s="1"/>
  <c r="H26" i="3" s="1"/>
  <c r="A81" i="3" l="1"/>
  <c r="J81" i="3" s="1"/>
  <c r="C27" i="3"/>
  <c r="I26" i="3"/>
  <c r="A82" i="3" l="1"/>
  <c r="J82" i="3" s="1"/>
  <c r="F27" i="3"/>
  <c r="D27" i="3" s="1"/>
  <c r="A83" i="3" l="1"/>
  <c r="J83" i="3" s="1"/>
  <c r="E27" i="3"/>
  <c r="G27" i="3" s="1"/>
  <c r="H27" i="3" s="1"/>
  <c r="A84" i="3" l="1"/>
  <c r="J84" i="3" s="1"/>
  <c r="C28" i="3"/>
  <c r="I27" i="3"/>
  <c r="A85" i="3" l="1"/>
  <c r="J85" i="3" s="1"/>
  <c r="F28" i="3"/>
  <c r="D28" i="3" s="1"/>
  <c r="E28" i="3" s="1"/>
  <c r="A86" i="3" l="1"/>
  <c r="J86" i="3" s="1"/>
  <c r="G28" i="3"/>
  <c r="H28" i="3" s="1"/>
  <c r="A87" i="3" l="1"/>
  <c r="J87" i="3" s="1"/>
  <c r="C29" i="3"/>
  <c r="I28" i="3"/>
  <c r="A88" i="3" l="1"/>
  <c r="J88" i="3" s="1"/>
  <c r="F29" i="3"/>
  <c r="D29" i="3" s="1"/>
  <c r="A89" i="3" l="1"/>
  <c r="J89" i="3" s="1"/>
  <c r="E29" i="3"/>
  <c r="G29" i="3" s="1"/>
  <c r="H29" i="3" s="1"/>
  <c r="A90" i="3" l="1"/>
  <c r="J90" i="3" s="1"/>
  <c r="C30" i="3"/>
  <c r="I29" i="3"/>
  <c r="A91" i="3" l="1"/>
  <c r="J91" i="3" s="1"/>
  <c r="F30" i="3"/>
  <c r="D30" i="3" s="1"/>
  <c r="A92" i="3" l="1"/>
  <c r="J92" i="3" s="1"/>
  <c r="E30" i="3"/>
  <c r="G30" i="3" s="1"/>
  <c r="H30" i="3" s="1"/>
  <c r="A93" i="3" l="1"/>
  <c r="J93" i="3" s="1"/>
  <c r="C31" i="3"/>
  <c r="I30" i="3"/>
  <c r="A94" i="3" l="1"/>
  <c r="J94" i="3" s="1"/>
  <c r="F31" i="3"/>
  <c r="F6" i="13" s="1"/>
  <c r="D31" i="3" l="1"/>
  <c r="E31" i="3" s="1"/>
  <c r="E6" i="13" s="1"/>
  <c r="A95" i="3"/>
  <c r="J95" i="3" s="1"/>
  <c r="D6" i="13" l="1"/>
  <c r="G31" i="3"/>
  <c r="H31" i="3" s="1"/>
  <c r="A96" i="3"/>
  <c r="J96" i="3" s="1"/>
  <c r="G6" i="13" l="1"/>
  <c r="H6" i="13" s="1"/>
  <c r="I6" i="13" s="1"/>
  <c r="A97" i="3"/>
  <c r="J97" i="3" s="1"/>
  <c r="C32" i="3"/>
  <c r="I31" i="3"/>
  <c r="C7" i="13" l="1"/>
  <c r="A98" i="3"/>
  <c r="J98" i="3" s="1"/>
  <c r="F32" i="3"/>
  <c r="D32" i="3" s="1"/>
  <c r="E32" i="3" s="1"/>
  <c r="A99" i="3" l="1"/>
  <c r="J99" i="3" s="1"/>
  <c r="G32" i="3"/>
  <c r="A100" i="3" l="1"/>
  <c r="J100" i="3" s="1"/>
  <c r="H32" i="3"/>
  <c r="A101" i="3" l="1"/>
  <c r="J101" i="3" s="1"/>
  <c r="C33" i="3"/>
  <c r="I32" i="3"/>
  <c r="A102" i="3" l="1"/>
  <c r="J102" i="3" s="1"/>
  <c r="F33" i="3"/>
  <c r="D33" i="3" s="1"/>
  <c r="E33" i="3" s="1"/>
  <c r="A103" i="3" l="1"/>
  <c r="J103" i="3" s="1"/>
  <c r="G33" i="3"/>
  <c r="A104" i="3" l="1"/>
  <c r="J104" i="3" s="1"/>
  <c r="H33" i="3"/>
  <c r="A105" i="3" l="1"/>
  <c r="J105" i="3" s="1"/>
  <c r="C34" i="3"/>
  <c r="I33" i="3"/>
  <c r="A106" i="3" l="1"/>
  <c r="J106" i="3" s="1"/>
  <c r="F34" i="3"/>
  <c r="D34" i="3" s="1"/>
  <c r="A107" i="3" l="1"/>
  <c r="J107" i="3" s="1"/>
  <c r="E34" i="3"/>
  <c r="A108" i="3" l="1"/>
  <c r="J108" i="3" s="1"/>
  <c r="G34" i="3"/>
  <c r="A109" i="3" l="1"/>
  <c r="J109" i="3" s="1"/>
  <c r="H34" i="3"/>
  <c r="A110" i="3" l="1"/>
  <c r="J110" i="3" s="1"/>
  <c r="C35" i="3"/>
  <c r="I34" i="3"/>
  <c r="A111" i="3" l="1"/>
  <c r="J111" i="3" s="1"/>
  <c r="F35" i="3"/>
  <c r="D35" i="3" s="1"/>
  <c r="A112" i="3" l="1"/>
  <c r="J112" i="3" s="1"/>
  <c r="E35" i="3"/>
  <c r="G35" i="3" s="1"/>
  <c r="A113" i="3" l="1"/>
  <c r="J113" i="3" s="1"/>
  <c r="H35" i="3"/>
  <c r="A114" i="3" l="1"/>
  <c r="J114" i="3" s="1"/>
  <c r="C36" i="3"/>
  <c r="I35" i="3"/>
  <c r="A115" i="3" l="1"/>
  <c r="J115" i="3" s="1"/>
  <c r="F36" i="3"/>
  <c r="D36" i="3" s="1"/>
  <c r="A116" i="3" l="1"/>
  <c r="J116" i="3" s="1"/>
  <c r="E36" i="3"/>
  <c r="G36" i="3" s="1"/>
  <c r="A117" i="3" l="1"/>
  <c r="J117" i="3" s="1"/>
  <c r="H36" i="3"/>
  <c r="A118" i="3" l="1"/>
  <c r="J118" i="3" s="1"/>
  <c r="C37" i="3"/>
  <c r="I36" i="3"/>
  <c r="A119" i="3" l="1"/>
  <c r="J119" i="3" s="1"/>
  <c r="F37" i="3"/>
  <c r="D37" i="3" s="1"/>
  <c r="A120" i="3" l="1"/>
  <c r="J120" i="3" s="1"/>
  <c r="E37" i="3"/>
  <c r="G37" i="3" s="1"/>
  <c r="H37" i="3" s="1"/>
  <c r="A121" i="3" l="1"/>
  <c r="J121" i="3" s="1"/>
  <c r="C38" i="3"/>
  <c r="I37" i="3"/>
  <c r="A122" i="3" l="1"/>
  <c r="J122" i="3" s="1"/>
  <c r="F38" i="3"/>
  <c r="D38" i="3" s="1"/>
  <c r="A123" i="3" l="1"/>
  <c r="J123" i="3" s="1"/>
  <c r="E38" i="3"/>
  <c r="G38" i="3" s="1"/>
  <c r="H38" i="3" s="1"/>
  <c r="A124" i="3" l="1"/>
  <c r="J124" i="3" s="1"/>
  <c r="C39" i="3"/>
  <c r="I38" i="3"/>
  <c r="A125" i="3" l="1"/>
  <c r="J125" i="3" s="1"/>
  <c r="F39" i="3"/>
  <c r="D39" i="3" s="1"/>
  <c r="E39" i="3" s="1"/>
  <c r="A126" i="3" l="1"/>
  <c r="J126" i="3" s="1"/>
  <c r="G39" i="3"/>
  <c r="H39" i="3" s="1"/>
  <c r="A127" i="3" l="1"/>
  <c r="J127" i="3" s="1"/>
  <c r="C40" i="3"/>
  <c r="I39" i="3"/>
  <c r="A128" i="3" l="1"/>
  <c r="J128" i="3" s="1"/>
  <c r="F40" i="3"/>
  <c r="A129" i="3" l="1"/>
  <c r="J129" i="3" s="1"/>
  <c r="D40" i="3"/>
  <c r="E40" i="3" s="1"/>
  <c r="G40" i="3" s="1"/>
  <c r="H40" i="3" s="1"/>
  <c r="A130" i="3" l="1"/>
  <c r="J130" i="3" s="1"/>
  <c r="C41" i="3"/>
  <c r="I40" i="3"/>
  <c r="A131" i="3" l="1"/>
  <c r="J131" i="3" s="1"/>
  <c r="F41" i="3"/>
  <c r="A132" i="3" l="1"/>
  <c r="J132" i="3" s="1"/>
  <c r="D41" i="3"/>
  <c r="E41" i="3" s="1"/>
  <c r="G41" i="3" s="1"/>
  <c r="H41" i="3" s="1"/>
  <c r="A133" i="3" l="1"/>
  <c r="J133" i="3" s="1"/>
  <c r="C42" i="3"/>
  <c r="I41" i="3"/>
  <c r="A134" i="3" l="1"/>
  <c r="J134" i="3" s="1"/>
  <c r="F42" i="3"/>
  <c r="D42" i="3" s="1"/>
  <c r="A135" i="3" l="1"/>
  <c r="J135" i="3" s="1"/>
  <c r="E42" i="3"/>
  <c r="G42" i="3" s="1"/>
  <c r="H42" i="3" s="1"/>
  <c r="A136" i="3" l="1"/>
  <c r="J136" i="3" s="1"/>
  <c r="C43" i="3"/>
  <c r="I42" i="3"/>
  <c r="A137" i="3" l="1"/>
  <c r="J137" i="3" s="1"/>
  <c r="F43" i="3"/>
  <c r="F7" i="13" s="1"/>
  <c r="D43" i="3" l="1"/>
  <c r="E43" i="3" s="1"/>
  <c r="E7" i="13" s="1"/>
  <c r="A138" i="3"/>
  <c r="J138" i="3" s="1"/>
  <c r="D7" i="13" l="1"/>
  <c r="G43" i="3"/>
  <c r="G7" i="13" s="1"/>
  <c r="H7" i="13" s="1"/>
  <c r="A139" i="3"/>
  <c r="J139" i="3" s="1"/>
  <c r="H43" i="3" l="1"/>
  <c r="C44" i="3" s="1"/>
  <c r="A140" i="3"/>
  <c r="J140" i="3" s="1"/>
  <c r="C8" i="13"/>
  <c r="I7" i="13"/>
  <c r="I43" i="3" l="1"/>
  <c r="A141" i="3"/>
  <c r="J141" i="3" s="1"/>
  <c r="F44" i="3"/>
  <c r="D44" i="3" s="1"/>
  <c r="A142" i="3" l="1"/>
  <c r="J142" i="3" s="1"/>
  <c r="E44" i="3"/>
  <c r="A143" i="3" l="1"/>
  <c r="J143" i="3" s="1"/>
  <c r="G44" i="3"/>
  <c r="A144" i="3" l="1"/>
  <c r="J144" i="3" s="1"/>
  <c r="H44" i="3"/>
  <c r="A145" i="3" l="1"/>
  <c r="J145" i="3" s="1"/>
  <c r="C45" i="3"/>
  <c r="I44" i="3"/>
  <c r="A146" i="3" l="1"/>
  <c r="J146" i="3" s="1"/>
  <c r="F45" i="3"/>
  <c r="D45" i="3" s="1"/>
  <c r="A147" i="3" l="1"/>
  <c r="J147" i="3" s="1"/>
  <c r="E45" i="3"/>
  <c r="A148" i="3" l="1"/>
  <c r="J148" i="3" s="1"/>
  <c r="G45" i="3"/>
  <c r="A149" i="3" l="1"/>
  <c r="J149" i="3" s="1"/>
  <c r="H45" i="3"/>
  <c r="A150" i="3" l="1"/>
  <c r="J150" i="3" s="1"/>
  <c r="C46" i="3"/>
  <c r="I45" i="3"/>
  <c r="A151" i="3" l="1"/>
  <c r="J151" i="3" s="1"/>
  <c r="F46" i="3"/>
  <c r="D46" i="3" s="1"/>
  <c r="A152" i="3" l="1"/>
  <c r="J152" i="3" s="1"/>
  <c r="E46" i="3"/>
  <c r="A153" i="3" l="1"/>
  <c r="J153" i="3" s="1"/>
  <c r="G46" i="3"/>
  <c r="A154" i="3" l="1"/>
  <c r="J154" i="3" s="1"/>
  <c r="H46" i="3"/>
  <c r="A155" i="3" l="1"/>
  <c r="J155" i="3" s="1"/>
  <c r="C47" i="3"/>
  <c r="I46" i="3"/>
  <c r="A156" i="3" l="1"/>
  <c r="J156" i="3" s="1"/>
  <c r="F47" i="3"/>
  <c r="D47" i="3" s="1"/>
  <c r="E47" i="3" s="1"/>
  <c r="A157" i="3" l="1"/>
  <c r="J157" i="3" s="1"/>
  <c r="G47" i="3"/>
  <c r="A158" i="3" l="1"/>
  <c r="J158" i="3" s="1"/>
  <c r="H47" i="3"/>
  <c r="A159" i="3" l="1"/>
  <c r="J159" i="3" s="1"/>
  <c r="C48" i="3"/>
  <c r="I47" i="3"/>
  <c r="A160" i="3" l="1"/>
  <c r="J160" i="3" s="1"/>
  <c r="F48" i="3"/>
  <c r="D48" i="3" s="1"/>
  <c r="E48" i="3" s="1"/>
  <c r="A161" i="3" l="1"/>
  <c r="J161" i="3" s="1"/>
  <c r="G48" i="3"/>
  <c r="A162" i="3" l="1"/>
  <c r="J162" i="3" s="1"/>
  <c r="H48" i="3"/>
  <c r="A163" i="3" l="1"/>
  <c r="J163" i="3" s="1"/>
  <c r="C49" i="3"/>
  <c r="I48" i="3"/>
  <c r="A164" i="3" l="1"/>
  <c r="J164" i="3" s="1"/>
  <c r="F49" i="3"/>
  <c r="A165" i="3" l="1"/>
  <c r="J165" i="3" s="1"/>
  <c r="D49" i="3"/>
  <c r="E49" i="3" s="1"/>
  <c r="G49" i="3" s="1"/>
  <c r="H49" i="3" s="1"/>
  <c r="A166" i="3" l="1"/>
  <c r="J166" i="3" s="1"/>
  <c r="C50" i="3"/>
  <c r="I49" i="3"/>
  <c r="A167" i="3" l="1"/>
  <c r="J167" i="3" s="1"/>
  <c r="F50" i="3"/>
  <c r="A168" i="3" l="1"/>
  <c r="J168" i="3" s="1"/>
  <c r="D50" i="3"/>
  <c r="A169" i="3" l="1"/>
  <c r="J169" i="3" s="1"/>
  <c r="E50" i="3"/>
  <c r="G50" i="3" s="1"/>
  <c r="H50" i="3" s="1"/>
  <c r="A170" i="3" l="1"/>
  <c r="J170" i="3" s="1"/>
  <c r="C51" i="3"/>
  <c r="I50" i="3"/>
  <c r="A171" i="3" l="1"/>
  <c r="J171" i="3" s="1"/>
  <c r="F51" i="3"/>
  <c r="D51" i="3" s="1"/>
  <c r="A172" i="3" l="1"/>
  <c r="J172" i="3" s="1"/>
  <c r="E51" i="3"/>
  <c r="G51" i="3" s="1"/>
  <c r="H51" i="3" s="1"/>
  <c r="A173" i="3" l="1"/>
  <c r="J173" i="3" s="1"/>
  <c r="C52" i="3"/>
  <c r="I51" i="3"/>
  <c r="A174" i="3" l="1"/>
  <c r="J174" i="3" s="1"/>
  <c r="F52" i="3"/>
  <c r="D52" i="3" s="1"/>
  <c r="A175" i="3" l="1"/>
  <c r="J175" i="3" s="1"/>
  <c r="E52" i="3"/>
  <c r="G52" i="3" s="1"/>
  <c r="H52" i="3" s="1"/>
  <c r="A176" i="3" l="1"/>
  <c r="J176" i="3" s="1"/>
  <c r="C53" i="3"/>
  <c r="I52" i="3"/>
  <c r="A177" i="3" l="1"/>
  <c r="J177" i="3" s="1"/>
  <c r="F53" i="3"/>
  <c r="A178" i="3" l="1"/>
  <c r="J178" i="3" s="1"/>
  <c r="D53" i="3"/>
  <c r="E53" i="3" s="1"/>
  <c r="G53" i="3" s="1"/>
  <c r="H53" i="3" s="1"/>
  <c r="A179" i="3" l="1"/>
  <c r="J179" i="3" s="1"/>
  <c r="C54" i="3"/>
  <c r="I53" i="3"/>
  <c r="A180" i="3" l="1"/>
  <c r="J180" i="3" s="1"/>
  <c r="F54" i="3"/>
  <c r="D54" i="3" s="1"/>
  <c r="A181" i="3" l="1"/>
  <c r="J181" i="3" s="1"/>
  <c r="E54" i="3"/>
  <c r="G54" i="3" s="1"/>
  <c r="H54" i="3" s="1"/>
  <c r="A182" i="3" l="1"/>
  <c r="J182" i="3" s="1"/>
  <c r="C55" i="3"/>
  <c r="I54" i="3"/>
  <c r="A183" i="3" l="1"/>
  <c r="J183" i="3" s="1"/>
  <c r="F55" i="3"/>
  <c r="F8" i="13" s="1"/>
  <c r="A184" i="3" l="1"/>
  <c r="J184" i="3" s="1"/>
  <c r="D55" i="3"/>
  <c r="E55" i="3" s="1"/>
  <c r="E8" i="13" s="1"/>
  <c r="D8" i="13" l="1"/>
  <c r="A185" i="3"/>
  <c r="J185" i="3" s="1"/>
  <c r="G55" i="3"/>
  <c r="H55" i="3" s="1"/>
  <c r="G8" i="13" l="1"/>
  <c r="H8" i="13" s="1"/>
  <c r="I8" i="13" s="1"/>
  <c r="A186" i="3"/>
  <c r="J186" i="3" s="1"/>
  <c r="C56" i="3"/>
  <c r="I55" i="3"/>
  <c r="C9" i="13" l="1"/>
  <c r="A187" i="3"/>
  <c r="J187" i="3" s="1"/>
  <c r="F56" i="3"/>
  <c r="D56" i="3" s="1"/>
  <c r="A188" i="3" l="1"/>
  <c r="J188" i="3" s="1"/>
  <c r="E56" i="3"/>
  <c r="G56" i="3" s="1"/>
  <c r="A189" i="3" l="1"/>
  <c r="J189" i="3" s="1"/>
  <c r="H56" i="3"/>
  <c r="A190" i="3" l="1"/>
  <c r="J190" i="3" s="1"/>
  <c r="C57" i="3"/>
  <c r="I56" i="3"/>
  <c r="A191" i="3" l="1"/>
  <c r="J191" i="3" s="1"/>
  <c r="F57" i="3"/>
  <c r="D57" i="3" s="1"/>
  <c r="A192" i="3" l="1"/>
  <c r="J192" i="3" s="1"/>
  <c r="E57" i="3"/>
  <c r="A193" i="3" l="1"/>
  <c r="J193" i="3" s="1"/>
  <c r="G57" i="3"/>
  <c r="A194" i="3" l="1"/>
  <c r="J194" i="3" s="1"/>
  <c r="H57" i="3"/>
  <c r="A195" i="3" l="1"/>
  <c r="J195" i="3" s="1"/>
  <c r="C58" i="3"/>
  <c r="I57" i="3"/>
  <c r="A196" i="3" l="1"/>
  <c r="J196" i="3" s="1"/>
  <c r="F58" i="3"/>
  <c r="D58" i="3" s="1"/>
  <c r="A197" i="3" l="1"/>
  <c r="J197" i="3" s="1"/>
  <c r="E58" i="3"/>
  <c r="A198" i="3" l="1"/>
  <c r="J198" i="3" s="1"/>
  <c r="G58" i="3"/>
  <c r="A199" i="3" l="1"/>
  <c r="J199" i="3" s="1"/>
  <c r="H58" i="3"/>
  <c r="A200" i="3" l="1"/>
  <c r="J200" i="3" s="1"/>
  <c r="C59" i="3"/>
  <c r="I58" i="3"/>
  <c r="A201" i="3" l="1"/>
  <c r="J201" i="3" s="1"/>
  <c r="F59" i="3"/>
  <c r="D59" i="3" s="1"/>
  <c r="A202" i="3" l="1"/>
  <c r="J202" i="3" s="1"/>
  <c r="E59" i="3"/>
  <c r="G59" i="3" s="1"/>
  <c r="A203" i="3" l="1"/>
  <c r="J203" i="3" s="1"/>
  <c r="H59" i="3"/>
  <c r="A204" i="3" l="1"/>
  <c r="J204" i="3" s="1"/>
  <c r="C60" i="3"/>
  <c r="I59" i="3"/>
  <c r="A205" i="3" l="1"/>
  <c r="J205" i="3" s="1"/>
  <c r="F60" i="3"/>
  <c r="D60" i="3" s="1"/>
  <c r="A206" i="3" l="1"/>
  <c r="J206" i="3" s="1"/>
  <c r="E60" i="3"/>
  <c r="G60" i="3" s="1"/>
  <c r="A207" i="3" l="1"/>
  <c r="J207" i="3" s="1"/>
  <c r="H60" i="3"/>
  <c r="A208" i="3" l="1"/>
  <c r="J208" i="3" s="1"/>
  <c r="C61" i="3"/>
  <c r="I60" i="3"/>
  <c r="A209" i="3" l="1"/>
  <c r="J209" i="3" s="1"/>
  <c r="F61" i="3"/>
  <c r="D61" i="3" s="1"/>
  <c r="E61" i="3" s="1"/>
  <c r="A210" i="3" l="1"/>
  <c r="J210" i="3" s="1"/>
  <c r="G61" i="3"/>
  <c r="H61" i="3" s="1"/>
  <c r="A211" i="3" l="1"/>
  <c r="J211" i="3" s="1"/>
  <c r="C62" i="3"/>
  <c r="I61" i="3"/>
  <c r="A212" i="3" l="1"/>
  <c r="J212" i="3" s="1"/>
  <c r="F62" i="3"/>
  <c r="A213" i="3" l="1"/>
  <c r="J213" i="3" s="1"/>
  <c r="D62" i="3"/>
  <c r="E62" i="3" s="1"/>
  <c r="G62" i="3" s="1"/>
  <c r="H62" i="3" s="1"/>
  <c r="A214" i="3" l="1"/>
  <c r="J214" i="3" s="1"/>
  <c r="C63" i="3"/>
  <c r="I62" i="3"/>
  <c r="A215" i="3" l="1"/>
  <c r="J215" i="3" s="1"/>
  <c r="F63" i="3"/>
  <c r="D63" i="3"/>
  <c r="A216" i="3" l="1"/>
  <c r="J216" i="3" s="1"/>
  <c r="E63" i="3"/>
  <c r="G63" i="3" s="1"/>
  <c r="H63" i="3" s="1"/>
  <c r="A217" i="3" l="1"/>
  <c r="J217" i="3" s="1"/>
  <c r="C64" i="3"/>
  <c r="I63" i="3"/>
  <c r="A218" i="3" l="1"/>
  <c r="J218" i="3" s="1"/>
  <c r="F64" i="3"/>
  <c r="D64" i="3" s="1"/>
  <c r="A219" i="3" l="1"/>
  <c r="J219" i="3" s="1"/>
  <c r="E64" i="3"/>
  <c r="G64" i="3" s="1"/>
  <c r="H64" i="3" s="1"/>
  <c r="A220" i="3" l="1"/>
  <c r="J220" i="3" s="1"/>
  <c r="C65" i="3"/>
  <c r="I64" i="3"/>
  <c r="A221" i="3" l="1"/>
  <c r="J221" i="3" s="1"/>
  <c r="F65" i="3"/>
  <c r="D65" i="3" s="1"/>
  <c r="A222" i="3" l="1"/>
  <c r="J222" i="3" s="1"/>
  <c r="E65" i="3"/>
  <c r="G65" i="3" s="1"/>
  <c r="H65" i="3" s="1"/>
  <c r="A223" i="3" l="1"/>
  <c r="J223" i="3" s="1"/>
  <c r="C66" i="3"/>
  <c r="I65" i="3"/>
  <c r="A224" i="3" l="1"/>
  <c r="J224" i="3" s="1"/>
  <c r="F66" i="3"/>
  <c r="D66" i="3" s="1"/>
  <c r="E66" i="3" s="1"/>
  <c r="A225" i="3" l="1"/>
  <c r="J225" i="3" s="1"/>
  <c r="G66" i="3"/>
  <c r="H66" i="3" s="1"/>
  <c r="A226" i="3" l="1"/>
  <c r="J226" i="3" s="1"/>
  <c r="C67" i="3"/>
  <c r="I66" i="3"/>
  <c r="A227" i="3" l="1"/>
  <c r="J227" i="3" s="1"/>
  <c r="F67" i="3"/>
  <c r="F9" i="13" s="1"/>
  <c r="A228" i="3" l="1"/>
  <c r="J228" i="3" s="1"/>
  <c r="D67" i="3"/>
  <c r="E67" i="3" s="1"/>
  <c r="E9" i="13" s="1"/>
  <c r="A229" i="3" l="1"/>
  <c r="J229" i="3" s="1"/>
  <c r="D9" i="13"/>
  <c r="G67" i="3"/>
  <c r="A230" i="3" l="1"/>
  <c r="J230" i="3" s="1"/>
  <c r="G9" i="13"/>
  <c r="H9" i="13" s="1"/>
  <c r="H67" i="3"/>
  <c r="A231" i="3" l="1"/>
  <c r="J231" i="3" s="1"/>
  <c r="C68" i="3"/>
  <c r="I67" i="3"/>
  <c r="I9" i="13"/>
  <c r="C10" i="13"/>
  <c r="A232" i="3" l="1"/>
  <c r="J232" i="3" s="1"/>
  <c r="F68" i="3"/>
  <c r="D68" i="3" s="1"/>
  <c r="E68" i="3" s="1"/>
  <c r="A233" i="3" l="1"/>
  <c r="J233" i="3" s="1"/>
  <c r="G68" i="3"/>
  <c r="A234" i="3" l="1"/>
  <c r="J234" i="3" s="1"/>
  <c r="H68" i="3"/>
  <c r="A235" i="3" l="1"/>
  <c r="J235" i="3" s="1"/>
  <c r="C69" i="3"/>
  <c r="I68" i="3"/>
  <c r="A236" i="3" l="1"/>
  <c r="J236" i="3" s="1"/>
  <c r="F69" i="3"/>
  <c r="D69" i="3" s="1"/>
  <c r="E69" i="3" s="1"/>
  <c r="A237" i="3" l="1"/>
  <c r="J237" i="3" s="1"/>
  <c r="G69" i="3"/>
  <c r="A238" i="3" l="1"/>
  <c r="J238" i="3" s="1"/>
  <c r="H69" i="3"/>
  <c r="A239" i="3" l="1"/>
  <c r="J239" i="3" s="1"/>
  <c r="C70" i="3"/>
  <c r="I69" i="3"/>
  <c r="A240" i="3" l="1"/>
  <c r="J240" i="3" s="1"/>
  <c r="F70" i="3"/>
  <c r="D70" i="3" s="1"/>
  <c r="A241" i="3" l="1"/>
  <c r="J241" i="3" s="1"/>
  <c r="E70" i="3"/>
  <c r="A242" i="3" l="1"/>
  <c r="J242" i="3" s="1"/>
  <c r="G70" i="3"/>
  <c r="A243" i="3" l="1"/>
  <c r="J243" i="3" s="1"/>
  <c r="H70" i="3"/>
  <c r="A244" i="3" l="1"/>
  <c r="J244" i="3" s="1"/>
  <c r="C71" i="3"/>
  <c r="I70" i="3"/>
  <c r="A245" i="3" l="1"/>
  <c r="J245" i="3" s="1"/>
  <c r="F71" i="3"/>
  <c r="D71" i="3" s="1"/>
  <c r="A246" i="3" l="1"/>
  <c r="J246" i="3" s="1"/>
  <c r="E71" i="3"/>
  <c r="G71" i="3" s="1"/>
  <c r="A247" i="3" l="1"/>
  <c r="J247" i="3" s="1"/>
  <c r="H71" i="3"/>
  <c r="A248" i="3" l="1"/>
  <c r="J248" i="3" s="1"/>
  <c r="C72" i="3"/>
  <c r="I71" i="3"/>
  <c r="A249" i="3" l="1"/>
  <c r="J249" i="3" s="1"/>
  <c r="F72" i="3"/>
  <c r="D72" i="3" s="1"/>
  <c r="A250" i="3" l="1"/>
  <c r="J250" i="3" s="1"/>
  <c r="E72" i="3"/>
  <c r="G72" i="3" s="1"/>
  <c r="A251" i="3" l="1"/>
  <c r="J251" i="3" s="1"/>
  <c r="H72" i="3"/>
  <c r="A252" i="3" l="1"/>
  <c r="J252" i="3" s="1"/>
  <c r="C73" i="3"/>
  <c r="I72" i="3"/>
  <c r="A253" i="3" l="1"/>
  <c r="J253" i="3" s="1"/>
  <c r="F73" i="3"/>
  <c r="D73" i="3" s="1"/>
  <c r="E73" i="3" s="1"/>
  <c r="A254" i="3" l="1"/>
  <c r="J254" i="3" s="1"/>
  <c r="G73" i="3"/>
  <c r="H73" i="3" s="1"/>
  <c r="A255" i="3" l="1"/>
  <c r="J255" i="3" s="1"/>
  <c r="C74" i="3"/>
  <c r="I73" i="3"/>
  <c r="A256" i="3" l="1"/>
  <c r="J256" i="3" s="1"/>
  <c r="F74" i="3"/>
  <c r="A257" i="3" l="1"/>
  <c r="J257" i="3" s="1"/>
  <c r="D74" i="3"/>
  <c r="E74" i="3" s="1"/>
  <c r="G74" i="3" s="1"/>
  <c r="H74" i="3" s="1"/>
  <c r="A258" i="3" l="1"/>
  <c r="J258" i="3" s="1"/>
  <c r="C75" i="3"/>
  <c r="I74" i="3"/>
  <c r="A259" i="3" l="1"/>
  <c r="J259" i="3" s="1"/>
  <c r="F75" i="3"/>
  <c r="D75" i="3" s="1"/>
  <c r="A260" i="3" l="1"/>
  <c r="J260" i="3" s="1"/>
  <c r="E75" i="3"/>
  <c r="G75" i="3" s="1"/>
  <c r="H75" i="3" s="1"/>
  <c r="A261" i="3" l="1"/>
  <c r="J261" i="3" s="1"/>
  <c r="C76" i="3"/>
  <c r="I75" i="3"/>
  <c r="A262" i="3" l="1"/>
  <c r="J262" i="3" s="1"/>
  <c r="F76" i="3"/>
  <c r="D76" i="3" s="1"/>
  <c r="A263" i="3" l="1"/>
  <c r="J263" i="3" s="1"/>
  <c r="E76" i="3"/>
  <c r="G76" i="3" s="1"/>
  <c r="H76" i="3" s="1"/>
  <c r="A264" i="3" l="1"/>
  <c r="J264" i="3" s="1"/>
  <c r="C77" i="3"/>
  <c r="I76" i="3"/>
  <c r="A265" i="3" l="1"/>
  <c r="J265" i="3" s="1"/>
  <c r="F77" i="3"/>
  <c r="A266" i="3" l="1"/>
  <c r="J266" i="3" s="1"/>
  <c r="D77" i="3"/>
  <c r="E77" i="3" s="1"/>
  <c r="G77" i="3" s="1"/>
  <c r="H77" i="3" s="1"/>
  <c r="A267" i="3" l="1"/>
  <c r="J267" i="3" s="1"/>
  <c r="C78" i="3"/>
  <c r="I77" i="3"/>
  <c r="A268" i="3" l="1"/>
  <c r="J268" i="3" s="1"/>
  <c r="F78" i="3"/>
  <c r="A269" i="3" l="1"/>
  <c r="J269" i="3" s="1"/>
  <c r="D78" i="3"/>
  <c r="E78" i="3" s="1"/>
  <c r="A270" i="3" l="1"/>
  <c r="J270" i="3" s="1"/>
  <c r="G78" i="3"/>
  <c r="H78" i="3" s="1"/>
  <c r="C79" i="3" s="1"/>
  <c r="A271" i="3" l="1"/>
  <c r="J271" i="3" s="1"/>
  <c r="I78" i="3"/>
  <c r="F79" i="3"/>
  <c r="F10" i="13" s="1"/>
  <c r="D79" i="3" l="1"/>
  <c r="E79" i="3" s="1"/>
  <c r="E10" i="13" s="1"/>
  <c r="A272" i="3"/>
  <c r="J272" i="3" s="1"/>
  <c r="D10" i="13" l="1"/>
  <c r="A273" i="3"/>
  <c r="J273" i="3" s="1"/>
  <c r="G79" i="3"/>
  <c r="A274" i="3" l="1"/>
  <c r="J274" i="3" s="1"/>
  <c r="G10" i="13"/>
  <c r="H10" i="13" s="1"/>
  <c r="H79" i="3"/>
  <c r="A275" i="3" l="1"/>
  <c r="J275" i="3" s="1"/>
  <c r="C80" i="3"/>
  <c r="I79" i="3"/>
  <c r="C11" i="13"/>
  <c r="I10" i="13"/>
  <c r="A276" i="3" l="1"/>
  <c r="J276" i="3" s="1"/>
  <c r="F80" i="3"/>
  <c r="D80" i="3" s="1"/>
  <c r="A277" i="3" l="1"/>
  <c r="J277" i="3" s="1"/>
  <c r="E80" i="3"/>
  <c r="G80" i="3" s="1"/>
  <c r="A278" i="3" l="1"/>
  <c r="J278" i="3" s="1"/>
  <c r="H80" i="3"/>
  <c r="A279" i="3" l="1"/>
  <c r="J279" i="3" s="1"/>
  <c r="C81" i="3"/>
  <c r="I80" i="3"/>
  <c r="A280" i="3" l="1"/>
  <c r="J280" i="3" s="1"/>
  <c r="F81" i="3"/>
  <c r="D81" i="3" s="1"/>
  <c r="A281" i="3" l="1"/>
  <c r="J281" i="3" s="1"/>
  <c r="E81" i="3"/>
  <c r="A282" i="3" l="1"/>
  <c r="J282" i="3" s="1"/>
  <c r="G81" i="3"/>
  <c r="A283" i="3" l="1"/>
  <c r="J283" i="3" s="1"/>
  <c r="H81" i="3"/>
  <c r="A284" i="3" l="1"/>
  <c r="J284" i="3" s="1"/>
  <c r="C82" i="3"/>
  <c r="I81" i="3"/>
  <c r="A285" i="3" l="1"/>
  <c r="J285" i="3" s="1"/>
  <c r="F82" i="3"/>
  <c r="D82" i="3" s="1"/>
  <c r="A286" i="3" l="1"/>
  <c r="J286" i="3" s="1"/>
  <c r="E82" i="3"/>
  <c r="A287" i="3" l="1"/>
  <c r="J287" i="3" s="1"/>
  <c r="G82" i="3"/>
  <c r="A288" i="3" l="1"/>
  <c r="J288" i="3" s="1"/>
  <c r="H82" i="3"/>
  <c r="A289" i="3" l="1"/>
  <c r="J289" i="3" s="1"/>
  <c r="C83" i="3"/>
  <c r="I82" i="3"/>
  <c r="A290" i="3" l="1"/>
  <c r="J290" i="3" s="1"/>
  <c r="F83" i="3"/>
  <c r="D83" i="3"/>
  <c r="A291" i="3" l="1"/>
  <c r="J291" i="3" s="1"/>
  <c r="E83" i="3"/>
  <c r="G83" i="3" s="1"/>
  <c r="A292" i="3" l="1"/>
  <c r="J292" i="3" s="1"/>
  <c r="H83" i="3"/>
  <c r="A293" i="3" l="1"/>
  <c r="J293" i="3" s="1"/>
  <c r="C84" i="3"/>
  <c r="I83" i="3"/>
  <c r="A294" i="3" l="1"/>
  <c r="J294" i="3" s="1"/>
  <c r="F84" i="3"/>
  <c r="D84" i="3" s="1"/>
  <c r="A295" i="3" l="1"/>
  <c r="J295" i="3" s="1"/>
  <c r="E84" i="3"/>
  <c r="G84" i="3" s="1"/>
  <c r="A296" i="3" l="1"/>
  <c r="J296" i="3" s="1"/>
  <c r="H84" i="3"/>
  <c r="A297" i="3" l="1"/>
  <c r="J297" i="3" s="1"/>
  <c r="C85" i="3"/>
  <c r="I84" i="3"/>
  <c r="A298" i="3" l="1"/>
  <c r="J298" i="3" s="1"/>
  <c r="F85" i="3"/>
  <c r="D85" i="3" s="1"/>
  <c r="E85" i="3" s="1"/>
  <c r="A299" i="3" l="1"/>
  <c r="J299" i="3" s="1"/>
  <c r="G85" i="3"/>
  <c r="H85" i="3" s="1"/>
  <c r="A300" i="3" l="1"/>
  <c r="J300" i="3" s="1"/>
  <c r="C86" i="3"/>
  <c r="I85" i="3"/>
  <c r="A301" i="3" l="1"/>
  <c r="J301" i="3" s="1"/>
  <c r="F86" i="3"/>
  <c r="D86" i="3" s="1"/>
  <c r="E86" i="3" s="1"/>
  <c r="A302" i="3" l="1"/>
  <c r="J302" i="3" s="1"/>
  <c r="G86" i="3"/>
  <c r="H86" i="3" s="1"/>
  <c r="A303" i="3" l="1"/>
  <c r="J303" i="3" s="1"/>
  <c r="C87" i="3"/>
  <c r="I86" i="3"/>
  <c r="A304" i="3" l="1"/>
  <c r="J304" i="3" s="1"/>
  <c r="F87" i="3"/>
  <c r="A305" i="3" l="1"/>
  <c r="J305" i="3" s="1"/>
  <c r="D87" i="3"/>
  <c r="E87" i="3" s="1"/>
  <c r="G87" i="3" s="1"/>
  <c r="H87" i="3" s="1"/>
  <c r="A306" i="3" l="1"/>
  <c r="J306" i="3" s="1"/>
  <c r="C88" i="3"/>
  <c r="I87" i="3"/>
  <c r="A307" i="3" l="1"/>
  <c r="J307" i="3" s="1"/>
  <c r="F88" i="3"/>
  <c r="A308" i="3" l="1"/>
  <c r="J308" i="3" s="1"/>
  <c r="D88" i="3"/>
  <c r="E88" i="3" s="1"/>
  <c r="G88" i="3" s="1"/>
  <c r="H88" i="3" s="1"/>
  <c r="A309" i="3" l="1"/>
  <c r="J309" i="3" s="1"/>
  <c r="C89" i="3"/>
  <c r="I88" i="3"/>
  <c r="A310" i="3" l="1"/>
  <c r="J310" i="3" s="1"/>
  <c r="F89" i="3"/>
  <c r="A311" i="3" l="1"/>
  <c r="J311" i="3" s="1"/>
  <c r="D89" i="3"/>
  <c r="E89" i="3" s="1"/>
  <c r="G89" i="3" s="1"/>
  <c r="H89" i="3" s="1"/>
  <c r="A312" i="3" l="1"/>
  <c r="J312" i="3" s="1"/>
  <c r="C90" i="3"/>
  <c r="I89" i="3"/>
  <c r="A313" i="3" l="1"/>
  <c r="J313" i="3" s="1"/>
  <c r="F90" i="3"/>
  <c r="A314" i="3" l="1"/>
  <c r="J314" i="3" s="1"/>
  <c r="D90" i="3"/>
  <c r="E90" i="3" s="1"/>
  <c r="G90" i="3" s="1"/>
  <c r="H90" i="3" s="1"/>
  <c r="A315" i="3" l="1"/>
  <c r="J315" i="3" s="1"/>
  <c r="C91" i="3"/>
  <c r="I90" i="3"/>
  <c r="A316" i="3" l="1"/>
  <c r="J316" i="3" s="1"/>
  <c r="F91" i="3"/>
  <c r="F11" i="13" s="1"/>
  <c r="A317" i="3" l="1"/>
  <c r="J317" i="3" s="1"/>
  <c r="D91" i="3"/>
  <c r="D11" i="13" s="1"/>
  <c r="E91" i="3" l="1"/>
  <c r="E11" i="13" s="1"/>
  <c r="A318" i="3"/>
  <c r="J318" i="3" s="1"/>
  <c r="G91" i="3" l="1"/>
  <c r="G11" i="13" s="1"/>
  <c r="H11" i="13" s="1"/>
  <c r="A319" i="3"/>
  <c r="J319" i="3" s="1"/>
  <c r="H91" i="3" l="1"/>
  <c r="C92" i="3" s="1"/>
  <c r="A320" i="3"/>
  <c r="J320" i="3" s="1"/>
  <c r="C12" i="13"/>
  <c r="I11" i="13"/>
  <c r="I91" i="3" l="1"/>
  <c r="A321" i="3"/>
  <c r="J321" i="3" s="1"/>
  <c r="F92" i="3"/>
  <c r="D92" i="3" s="1"/>
  <c r="E92" i="3" s="1"/>
  <c r="A322" i="3" l="1"/>
  <c r="J322" i="3" s="1"/>
  <c r="G92" i="3"/>
  <c r="A323" i="3" l="1"/>
  <c r="J323" i="3" s="1"/>
  <c r="H92" i="3"/>
  <c r="A324" i="3" l="1"/>
  <c r="J324" i="3" s="1"/>
  <c r="C93" i="3"/>
  <c r="I92" i="3"/>
  <c r="A325" i="3" l="1"/>
  <c r="J325" i="3" s="1"/>
  <c r="F93" i="3"/>
  <c r="D93" i="3" s="1"/>
  <c r="A326" i="3" l="1"/>
  <c r="J326" i="3" s="1"/>
  <c r="E93" i="3"/>
  <c r="A327" i="3" l="1"/>
  <c r="J327" i="3" s="1"/>
  <c r="G93" i="3"/>
  <c r="A328" i="3" l="1"/>
  <c r="J328" i="3" s="1"/>
  <c r="H93" i="3"/>
  <c r="A329" i="3" l="1"/>
  <c r="J329" i="3" s="1"/>
  <c r="C94" i="3"/>
  <c r="I93" i="3"/>
  <c r="A330" i="3" l="1"/>
  <c r="J330" i="3" s="1"/>
  <c r="F94" i="3"/>
  <c r="D94" i="3" s="1"/>
  <c r="A331" i="3" l="1"/>
  <c r="J331" i="3" s="1"/>
  <c r="E94" i="3"/>
  <c r="A332" i="3" l="1"/>
  <c r="J332" i="3" s="1"/>
  <c r="G94" i="3"/>
  <c r="A333" i="3" l="1"/>
  <c r="J333" i="3" s="1"/>
  <c r="H94" i="3"/>
  <c r="A334" i="3" l="1"/>
  <c r="J334" i="3" s="1"/>
  <c r="C95" i="3"/>
  <c r="I94" i="3"/>
  <c r="A335" i="3" l="1"/>
  <c r="J335" i="3" s="1"/>
  <c r="F95" i="3"/>
  <c r="D95" i="3" s="1"/>
  <c r="A336" i="3" l="1"/>
  <c r="J336" i="3" s="1"/>
  <c r="E95" i="3"/>
  <c r="G95" i="3" s="1"/>
  <c r="A337" i="3" l="1"/>
  <c r="J337" i="3" s="1"/>
  <c r="H95" i="3"/>
  <c r="A338" i="3" l="1"/>
  <c r="J338" i="3" s="1"/>
  <c r="C96" i="3"/>
  <c r="I95" i="3"/>
  <c r="A339" i="3" l="1"/>
  <c r="J339" i="3" s="1"/>
  <c r="F96" i="3"/>
  <c r="A340" i="3" l="1"/>
  <c r="J340" i="3" s="1"/>
  <c r="D96" i="3"/>
  <c r="E96" i="3" s="1"/>
  <c r="G96" i="3" s="1"/>
  <c r="A341" i="3" l="1"/>
  <c r="J341" i="3" s="1"/>
  <c r="H96" i="3"/>
  <c r="A342" i="3" l="1"/>
  <c r="J342" i="3" s="1"/>
  <c r="C97" i="3"/>
  <c r="I96" i="3"/>
  <c r="A343" i="3" l="1"/>
  <c r="J343" i="3" s="1"/>
  <c r="F97" i="3"/>
  <c r="A344" i="3" l="1"/>
  <c r="J344" i="3" s="1"/>
  <c r="D97" i="3"/>
  <c r="E97" i="3" s="1"/>
  <c r="G97" i="3" s="1"/>
  <c r="H97" i="3" s="1"/>
  <c r="A345" i="3" l="1"/>
  <c r="J345" i="3" s="1"/>
  <c r="C98" i="3"/>
  <c r="I97" i="3"/>
  <c r="A346" i="3" l="1"/>
  <c r="J346" i="3" s="1"/>
  <c r="F98" i="3"/>
  <c r="D98" i="3" s="1"/>
  <c r="E98" i="3" s="1"/>
  <c r="A347" i="3" l="1"/>
  <c r="J347" i="3" s="1"/>
  <c r="G98" i="3"/>
  <c r="H98" i="3" s="1"/>
  <c r="A348" i="3" l="1"/>
  <c r="J348" i="3" s="1"/>
  <c r="C99" i="3"/>
  <c r="I98" i="3"/>
  <c r="A349" i="3" l="1"/>
  <c r="J349" i="3" s="1"/>
  <c r="F99" i="3"/>
  <c r="D99" i="3" s="1"/>
  <c r="E99" i="3" s="1"/>
  <c r="A350" i="3" l="1"/>
  <c r="J350" i="3" s="1"/>
  <c r="G99" i="3"/>
  <c r="H99" i="3" s="1"/>
  <c r="A351" i="3" l="1"/>
  <c r="J351" i="3" s="1"/>
  <c r="C100" i="3"/>
  <c r="I99" i="3"/>
  <c r="A352" i="3" l="1"/>
  <c r="J352" i="3" s="1"/>
  <c r="F100" i="3"/>
  <c r="D100" i="3" s="1"/>
  <c r="E100" i="3" s="1"/>
  <c r="A353" i="3" l="1"/>
  <c r="J353" i="3" s="1"/>
  <c r="G100" i="3"/>
  <c r="H100" i="3" s="1"/>
  <c r="A354" i="3" l="1"/>
  <c r="J354" i="3" s="1"/>
  <c r="C101" i="3"/>
  <c r="I100" i="3"/>
  <c r="A355" i="3" l="1"/>
  <c r="J355" i="3" s="1"/>
  <c r="F101" i="3"/>
  <c r="D101" i="3" s="1"/>
  <c r="A356" i="3" l="1"/>
  <c r="J356" i="3" s="1"/>
  <c r="E101" i="3"/>
  <c r="G101" i="3" s="1"/>
  <c r="H101" i="3" s="1"/>
  <c r="A357" i="3" l="1"/>
  <c r="J357" i="3" s="1"/>
  <c r="C102" i="3"/>
  <c r="I101" i="3"/>
  <c r="A358" i="3" l="1"/>
  <c r="J358" i="3" s="1"/>
  <c r="F102" i="3"/>
  <c r="D102" i="3"/>
  <c r="E102" i="3" s="1"/>
  <c r="A359" i="3" l="1"/>
  <c r="J359" i="3" s="1"/>
  <c r="G102" i="3"/>
  <c r="H102" i="3" s="1"/>
  <c r="A360" i="3" l="1"/>
  <c r="J360" i="3" s="1"/>
  <c r="C103" i="3"/>
  <c r="I102" i="3"/>
  <c r="A361" i="3" l="1"/>
  <c r="J361" i="3" s="1"/>
  <c r="F103" i="3"/>
  <c r="F12" i="13" s="1"/>
  <c r="D103" i="3" l="1"/>
  <c r="D12" i="13" s="1"/>
  <c r="A362" i="3"/>
  <c r="J362" i="3" s="1"/>
  <c r="E103" i="3" l="1"/>
  <c r="E12" i="13" s="1"/>
  <c r="A363" i="3"/>
  <c r="J363" i="3" s="1"/>
  <c r="G103" i="3" l="1"/>
  <c r="H103" i="3" s="1"/>
  <c r="A364" i="3"/>
  <c r="J364" i="3" s="1"/>
  <c r="G12" i="13" l="1"/>
  <c r="H12" i="13" s="1"/>
  <c r="C13" i="13" s="1"/>
  <c r="A365" i="3"/>
  <c r="J365" i="3" s="1"/>
  <c r="C104" i="3"/>
  <c r="I103" i="3"/>
  <c r="I12" i="13" l="1"/>
  <c r="A366" i="3"/>
  <c r="J366" i="3" s="1"/>
  <c r="F104" i="3"/>
  <c r="D104" i="3" s="1"/>
  <c r="A367" i="3" l="1"/>
  <c r="J367" i="3" s="1"/>
  <c r="E104" i="3"/>
  <c r="G104" i="3" l="1"/>
  <c r="H104" i="3" l="1"/>
  <c r="C105" i="3" l="1"/>
  <c r="I104" i="3"/>
  <c r="F105" i="3" l="1"/>
  <c r="D105" i="3" s="1"/>
  <c r="E105" i="3" l="1"/>
  <c r="G105" i="3" s="1"/>
  <c r="H105" i="3" l="1"/>
  <c r="C106" i="3" l="1"/>
  <c r="I105" i="3"/>
  <c r="F106" i="3" l="1"/>
  <c r="D106" i="3" l="1"/>
  <c r="E106" i="3" l="1"/>
  <c r="G106" i="3" l="1"/>
  <c r="H106" i="3" l="1"/>
  <c r="C107" i="3" l="1"/>
  <c r="I106" i="3"/>
  <c r="F107" i="3" l="1"/>
  <c r="D107" i="3" s="1"/>
  <c r="E107" i="3" s="1"/>
  <c r="G107" i="3" l="1"/>
  <c r="H107" i="3" l="1"/>
  <c r="C108" i="3" l="1"/>
  <c r="I107" i="3"/>
  <c r="F108" i="3" l="1"/>
  <c r="D108" i="3" s="1"/>
  <c r="E108" i="3" l="1"/>
  <c r="G108" i="3" s="1"/>
  <c r="H108" i="3" l="1"/>
  <c r="C109" i="3" l="1"/>
  <c r="I108" i="3"/>
  <c r="F109" i="3" l="1"/>
  <c r="D109" i="3" s="1"/>
  <c r="E109" i="3" l="1"/>
  <c r="G109" i="3" s="1"/>
  <c r="H109" i="3" s="1"/>
  <c r="C110" i="3" l="1"/>
  <c r="I109" i="3"/>
  <c r="F110" i="3" l="1"/>
  <c r="D110" i="3" s="1"/>
  <c r="E110" i="3" l="1"/>
  <c r="G110" i="3" s="1"/>
  <c r="H110" i="3" s="1"/>
  <c r="C111" i="3" l="1"/>
  <c r="I110" i="3"/>
  <c r="F111" i="3" l="1"/>
  <c r="D111" i="3" s="1"/>
  <c r="E111" i="3" s="1"/>
  <c r="G111" i="3" l="1"/>
  <c r="H111" i="3" s="1"/>
  <c r="C112" i="3" l="1"/>
  <c r="I111" i="3"/>
  <c r="F112" i="3" l="1"/>
  <c r="D112" i="3" l="1"/>
  <c r="E112" i="3" s="1"/>
  <c r="G112" i="3" s="1"/>
  <c r="H112" i="3" s="1"/>
  <c r="C113" i="3" l="1"/>
  <c r="I112" i="3"/>
  <c r="F113" i="3" l="1"/>
  <c r="D113" i="3" s="1"/>
  <c r="E113" i="3" l="1"/>
  <c r="G113" i="3" s="1"/>
  <c r="H113" i="3" s="1"/>
  <c r="C114" i="3" l="1"/>
  <c r="I113" i="3"/>
  <c r="F114" i="3" l="1"/>
  <c r="D114" i="3" s="1"/>
  <c r="E114" i="3" l="1"/>
  <c r="G114" i="3" s="1"/>
  <c r="H114" i="3" s="1"/>
  <c r="C115" i="3" l="1"/>
  <c r="I114" i="3"/>
  <c r="F115" i="3" l="1"/>
  <c r="F13" i="13" s="1"/>
  <c r="D115" i="3" l="1"/>
  <c r="D13" i="13" s="1"/>
  <c r="E115" i="3" l="1"/>
  <c r="E13" i="13" s="1"/>
  <c r="G115" i="3" l="1"/>
  <c r="H115" i="3" s="1"/>
  <c r="G13" i="13" l="1"/>
  <c r="H13" i="13" s="1"/>
  <c r="I13" i="13" s="1"/>
  <c r="C116" i="3"/>
  <c r="I115" i="3"/>
  <c r="C14" i="13" l="1"/>
  <c r="F116" i="3"/>
  <c r="D116" i="3" s="1"/>
  <c r="E116" i="3" l="1"/>
  <c r="G116" i="3" l="1"/>
  <c r="H116" i="3" l="1"/>
  <c r="C117" i="3" l="1"/>
  <c r="I116" i="3"/>
  <c r="F117" i="3" l="1"/>
  <c r="D117" i="3" s="1"/>
  <c r="E117" i="3" s="1"/>
  <c r="G117" i="3" l="1"/>
  <c r="H117" i="3" l="1"/>
  <c r="C118" i="3" l="1"/>
  <c r="I117" i="3"/>
  <c r="F118" i="3" l="1"/>
  <c r="D118" i="3" s="1"/>
  <c r="E118" i="3" l="1"/>
  <c r="G118" i="3" s="1"/>
  <c r="H118" i="3" l="1"/>
  <c r="C119" i="3" l="1"/>
  <c r="I118" i="3"/>
  <c r="F119" i="3" l="1"/>
  <c r="D119" i="3" s="1"/>
  <c r="E119" i="3" l="1"/>
  <c r="G119" i="3" s="1"/>
  <c r="H119" i="3" l="1"/>
  <c r="C120" i="3" l="1"/>
  <c r="I119" i="3"/>
  <c r="F120" i="3" l="1"/>
  <c r="D120" i="3" s="1"/>
  <c r="E120" i="3" l="1"/>
  <c r="G120" i="3" s="1"/>
  <c r="H120" i="3" l="1"/>
  <c r="C121" i="3" l="1"/>
  <c r="I120" i="3"/>
  <c r="F121" i="3" l="1"/>
  <c r="D121" i="3" s="1"/>
  <c r="E121" i="3" s="1"/>
  <c r="G121" i="3" l="1"/>
  <c r="H121" i="3" s="1"/>
  <c r="C122" i="3" l="1"/>
  <c r="I121" i="3"/>
  <c r="F122" i="3" l="1"/>
  <c r="D122" i="3" s="1"/>
  <c r="E122" i="3" l="1"/>
  <c r="G122" i="3" s="1"/>
  <c r="H122" i="3" s="1"/>
  <c r="C123" i="3" l="1"/>
  <c r="I122" i="3"/>
  <c r="F123" i="3" l="1"/>
  <c r="D123" i="3" s="1"/>
  <c r="E123" i="3" l="1"/>
  <c r="G123" i="3" s="1"/>
  <c r="H123" i="3" s="1"/>
  <c r="C124" i="3" l="1"/>
  <c r="I123" i="3"/>
  <c r="F124" i="3" l="1"/>
  <c r="D124" i="3" s="1"/>
  <c r="E124" i="3" l="1"/>
  <c r="G124" i="3" s="1"/>
  <c r="H124" i="3" s="1"/>
  <c r="C125" i="3" l="1"/>
  <c r="I124" i="3"/>
  <c r="F125" i="3" l="1"/>
  <c r="D125" i="3" s="1"/>
  <c r="E125" i="3" l="1"/>
  <c r="G125" i="3" s="1"/>
  <c r="H125" i="3" s="1"/>
  <c r="C126" i="3" l="1"/>
  <c r="I125" i="3"/>
  <c r="F126" i="3" l="1"/>
  <c r="D126" i="3" s="1"/>
  <c r="E126" i="3" l="1"/>
  <c r="G126" i="3" s="1"/>
  <c r="H126" i="3" s="1"/>
  <c r="C127" i="3" l="1"/>
  <c r="I126" i="3"/>
  <c r="F127" i="3" l="1"/>
  <c r="F14" i="13" s="1"/>
  <c r="D127" i="3" l="1"/>
  <c r="D14" i="13" s="1"/>
  <c r="E127" i="3" l="1"/>
  <c r="E14" i="13" s="1"/>
  <c r="G127" i="3" l="1"/>
  <c r="H127" i="3" s="1"/>
  <c r="G14" i="13" l="1"/>
  <c r="H14" i="13" s="1"/>
  <c r="C15" i="13" s="1"/>
  <c r="C128" i="3"/>
  <c r="I127" i="3"/>
  <c r="I14" i="13" l="1"/>
  <c r="F128" i="3"/>
  <c r="D128" i="3"/>
  <c r="E128" i="3" l="1"/>
  <c r="G128" i="3" s="1"/>
  <c r="H128" i="3" l="1"/>
  <c r="C129" i="3" l="1"/>
  <c r="I128" i="3"/>
  <c r="F129" i="3" l="1"/>
  <c r="D129" i="3" s="1"/>
  <c r="E129" i="3" l="1"/>
  <c r="G129" i="3" l="1"/>
  <c r="H129" i="3" l="1"/>
  <c r="C130" i="3" l="1"/>
  <c r="I129" i="3"/>
  <c r="F130" i="3" l="1"/>
  <c r="D130" i="3" s="1"/>
  <c r="E130" i="3" l="1"/>
  <c r="G130" i="3" l="1"/>
  <c r="H130" i="3" l="1"/>
  <c r="C131" i="3" l="1"/>
  <c r="I130" i="3"/>
  <c r="F131" i="3" l="1"/>
  <c r="D131" i="3"/>
  <c r="E131" i="3" l="1"/>
  <c r="G131" i="3" s="1"/>
  <c r="H131" i="3" l="1"/>
  <c r="C132" i="3" l="1"/>
  <c r="I131" i="3"/>
  <c r="F132" i="3" l="1"/>
  <c r="D132" i="3" s="1"/>
  <c r="E132" i="3" l="1"/>
  <c r="G132" i="3" s="1"/>
  <c r="H132" i="3" l="1"/>
  <c r="C133" i="3" l="1"/>
  <c r="I132" i="3"/>
  <c r="F133" i="3" l="1"/>
  <c r="D133" i="3" s="1"/>
  <c r="E133" i="3" l="1"/>
  <c r="G133" i="3" s="1"/>
  <c r="H133" i="3" s="1"/>
  <c r="C134" i="3" l="1"/>
  <c r="I133" i="3"/>
  <c r="F134" i="3" l="1"/>
  <c r="D134" i="3" s="1"/>
  <c r="E134" i="3" l="1"/>
  <c r="G134" i="3" s="1"/>
  <c r="H134" i="3" s="1"/>
  <c r="C135" i="3" l="1"/>
  <c r="I134" i="3"/>
  <c r="F135" i="3" l="1"/>
  <c r="D135" i="3" s="1"/>
  <c r="E135" i="3" s="1"/>
  <c r="G135" i="3" l="1"/>
  <c r="H135" i="3" s="1"/>
  <c r="C136" i="3" l="1"/>
  <c r="I135" i="3"/>
  <c r="F136" i="3" l="1"/>
  <c r="D136" i="3" l="1"/>
  <c r="E136" i="3" l="1"/>
  <c r="G136" i="3" s="1"/>
  <c r="H136" i="3" s="1"/>
  <c r="C137" i="3" l="1"/>
  <c r="I136" i="3"/>
  <c r="F137" i="3" l="1"/>
  <c r="D137" i="3" s="1"/>
  <c r="E137" i="3" l="1"/>
  <c r="G137" i="3" s="1"/>
  <c r="H137" i="3" s="1"/>
  <c r="C138" i="3" l="1"/>
  <c r="I137" i="3"/>
  <c r="F138" i="3" l="1"/>
  <c r="D138" i="3" s="1"/>
  <c r="E138" i="3" l="1"/>
  <c r="G138" i="3" s="1"/>
  <c r="H138" i="3" s="1"/>
  <c r="C139" i="3" l="1"/>
  <c r="I138" i="3"/>
  <c r="F139" i="3" l="1"/>
  <c r="F15" i="13" s="1"/>
  <c r="D139" i="3" l="1"/>
  <c r="D15" i="13" s="1"/>
  <c r="E139" i="3" l="1"/>
  <c r="E15" i="13" s="1"/>
  <c r="G139" i="3" l="1"/>
  <c r="G15" i="13" s="1"/>
  <c r="H15" i="13" s="1"/>
  <c r="H139" i="3" l="1"/>
  <c r="C140" i="3" s="1"/>
  <c r="I15" i="13"/>
  <c r="C16" i="13"/>
  <c r="I139" i="3" l="1"/>
  <c r="F140" i="3"/>
  <c r="D140" i="3" s="1"/>
  <c r="E140" i="3" l="1"/>
  <c r="G140" i="3" s="1"/>
  <c r="H140" i="3" l="1"/>
  <c r="C141" i="3" l="1"/>
  <c r="I140" i="3"/>
  <c r="F141" i="3" l="1"/>
  <c r="D141" i="3" s="1"/>
  <c r="E141" i="3" l="1"/>
  <c r="G141" i="3" l="1"/>
  <c r="H141" i="3" l="1"/>
  <c r="C142" i="3" l="1"/>
  <c r="I141" i="3"/>
  <c r="F142" i="3" l="1"/>
  <c r="D142" i="3" s="1"/>
  <c r="E142" i="3" l="1"/>
  <c r="G142" i="3" l="1"/>
  <c r="H142" i="3" l="1"/>
  <c r="C143" i="3" l="1"/>
  <c r="I142" i="3"/>
  <c r="F143" i="3" l="1"/>
  <c r="D143" i="3" s="1"/>
  <c r="E143" i="3" l="1"/>
  <c r="G143" i="3" s="1"/>
  <c r="H143" i="3" l="1"/>
  <c r="C144" i="3" l="1"/>
  <c r="I143" i="3"/>
  <c r="F144" i="3" l="1"/>
  <c r="D144" i="3" s="1"/>
  <c r="E144" i="3" s="1"/>
  <c r="G144" i="3" l="1"/>
  <c r="H144" i="3" l="1"/>
  <c r="C145" i="3" l="1"/>
  <c r="I144" i="3"/>
  <c r="F145" i="3" l="1"/>
  <c r="D145" i="3" s="1"/>
  <c r="E145" i="3" l="1"/>
  <c r="G145" i="3" s="1"/>
  <c r="H145" i="3" s="1"/>
  <c r="C146" i="3" l="1"/>
  <c r="I145" i="3"/>
  <c r="F146" i="3" l="1"/>
  <c r="D146" i="3" s="1"/>
  <c r="E146" i="3" l="1"/>
  <c r="G146" i="3" s="1"/>
  <c r="H146" i="3" s="1"/>
  <c r="C147" i="3" l="1"/>
  <c r="I146" i="3"/>
  <c r="F147" i="3" l="1"/>
  <c r="D147" i="3" s="1"/>
  <c r="E147" i="3" l="1"/>
  <c r="G147" i="3" s="1"/>
  <c r="H147" i="3" s="1"/>
  <c r="C148" i="3" l="1"/>
  <c r="I147" i="3"/>
  <c r="F148" i="3" l="1"/>
  <c r="D148" i="3" s="1"/>
  <c r="E148" i="3" l="1"/>
  <c r="G148" i="3" s="1"/>
  <c r="H148" i="3" s="1"/>
  <c r="C149" i="3" l="1"/>
  <c r="I148" i="3"/>
  <c r="F149" i="3" l="1"/>
  <c r="D149" i="3" s="1"/>
  <c r="E149" i="3" l="1"/>
  <c r="G149" i="3" s="1"/>
  <c r="H149" i="3" s="1"/>
  <c r="C150" i="3" l="1"/>
  <c r="I149" i="3"/>
  <c r="F150" i="3" l="1"/>
  <c r="D150" i="3" s="1"/>
  <c r="E150" i="3" s="1"/>
  <c r="G150" i="3" l="1"/>
  <c r="H150" i="3" s="1"/>
  <c r="C151" i="3" l="1"/>
  <c r="I150" i="3"/>
  <c r="F151" i="3" l="1"/>
  <c r="F16" i="13" s="1"/>
  <c r="D151" i="3" l="1"/>
  <c r="D16" i="13" s="1"/>
  <c r="E151" i="3" l="1"/>
  <c r="E16" i="13" s="1"/>
  <c r="G151" i="3" l="1"/>
  <c r="G16" i="13" s="1"/>
  <c r="H16" i="13" s="1"/>
  <c r="H151" i="3"/>
  <c r="C152" i="3" l="1"/>
  <c r="I151" i="3"/>
  <c r="I16" i="13"/>
  <c r="C17" i="13"/>
  <c r="F152" i="3" l="1"/>
  <c r="D152" i="3" s="1"/>
  <c r="E152" i="3" l="1"/>
  <c r="G152" i="3" l="1"/>
  <c r="H152" i="3" l="1"/>
  <c r="C153" i="3" l="1"/>
  <c r="I152" i="3"/>
  <c r="F153" i="3" l="1"/>
  <c r="D153" i="3" s="1"/>
  <c r="E153" i="3" l="1"/>
  <c r="G153" i="3" l="1"/>
  <c r="H153" i="3" l="1"/>
  <c r="C154" i="3" l="1"/>
  <c r="I153" i="3"/>
  <c r="F154" i="3" l="1"/>
  <c r="D154" i="3" s="1"/>
  <c r="E154" i="3" l="1"/>
  <c r="G154" i="3" l="1"/>
  <c r="H154" i="3" l="1"/>
  <c r="C155" i="3" l="1"/>
  <c r="I154" i="3"/>
  <c r="F155" i="3" l="1"/>
  <c r="D155" i="3" s="1"/>
  <c r="E155" i="3" l="1"/>
  <c r="G155" i="3" s="1"/>
  <c r="H155" i="3" l="1"/>
  <c r="C156" i="3" l="1"/>
  <c r="I155" i="3"/>
  <c r="F156" i="3" l="1"/>
  <c r="D156" i="3" s="1"/>
  <c r="E156" i="3" l="1"/>
  <c r="G156" i="3" s="1"/>
  <c r="H156" i="3" l="1"/>
  <c r="C157" i="3" l="1"/>
  <c r="I156" i="3"/>
  <c r="F157" i="3" l="1"/>
  <c r="D157" i="3" s="1"/>
  <c r="E157" i="3" l="1"/>
  <c r="G157" i="3" s="1"/>
  <c r="H157" i="3" s="1"/>
  <c r="C158" i="3" l="1"/>
  <c r="I157" i="3"/>
  <c r="F158" i="3" l="1"/>
  <c r="D158" i="3" s="1"/>
  <c r="E158" i="3" l="1"/>
  <c r="G158" i="3" s="1"/>
  <c r="H158" i="3" s="1"/>
  <c r="C159" i="3" l="1"/>
  <c r="I158" i="3"/>
  <c r="F159" i="3" l="1"/>
  <c r="D159" i="3" s="1"/>
  <c r="E159" i="3" s="1"/>
  <c r="G159" i="3" l="1"/>
  <c r="H159" i="3" s="1"/>
  <c r="C160" i="3" l="1"/>
  <c r="I159" i="3"/>
  <c r="F160" i="3" l="1"/>
  <c r="D160" i="3"/>
  <c r="E160" i="3" l="1"/>
  <c r="G160" i="3" s="1"/>
  <c r="H160" i="3" s="1"/>
  <c r="C161" i="3" l="1"/>
  <c r="I160" i="3"/>
  <c r="F161" i="3" l="1"/>
  <c r="D161" i="3" s="1"/>
  <c r="E161" i="3" l="1"/>
  <c r="G161" i="3" s="1"/>
  <c r="H161" i="3" s="1"/>
  <c r="C162" i="3" l="1"/>
  <c r="I161" i="3"/>
  <c r="F162" i="3" l="1"/>
  <c r="D162" i="3" s="1"/>
  <c r="E162" i="3" l="1"/>
  <c r="G162" i="3" s="1"/>
  <c r="H162" i="3" s="1"/>
  <c r="C163" i="3" l="1"/>
  <c r="I162" i="3"/>
  <c r="F163" i="3" l="1"/>
  <c r="F17" i="13" s="1"/>
  <c r="D163" i="3" l="1"/>
  <c r="E163" i="3" s="1"/>
  <c r="E17" i="13" s="1"/>
  <c r="D17" i="13" l="1"/>
  <c r="G163" i="3"/>
  <c r="H163" i="3" s="1"/>
  <c r="G17" i="13" l="1"/>
  <c r="H17" i="13" s="1"/>
  <c r="C18" i="13" s="1"/>
  <c r="C164" i="3"/>
  <c r="I163" i="3"/>
  <c r="I17" i="13" l="1"/>
  <c r="F164" i="3"/>
  <c r="D164" i="3" s="1"/>
  <c r="E164" i="3" l="1"/>
  <c r="G164" i="3" s="1"/>
  <c r="H164" i="3" l="1"/>
  <c r="C165" i="3" l="1"/>
  <c r="I164" i="3"/>
  <c r="F165" i="3" l="1"/>
  <c r="D165" i="3" s="1"/>
  <c r="E165" i="3" l="1"/>
  <c r="G165" i="3" s="1"/>
  <c r="H165" i="3" l="1"/>
  <c r="C166" i="3" l="1"/>
  <c r="I165" i="3"/>
  <c r="F166" i="3" l="1"/>
  <c r="D166" i="3" s="1"/>
  <c r="E166" i="3" s="1"/>
  <c r="G166" i="3" l="1"/>
  <c r="H166" i="3" l="1"/>
  <c r="C167" i="3" l="1"/>
  <c r="I166" i="3"/>
  <c r="F167" i="3" l="1"/>
  <c r="D167" i="3"/>
  <c r="E167" i="3" l="1"/>
  <c r="G167" i="3" s="1"/>
  <c r="H167" i="3" l="1"/>
  <c r="C168" i="3" l="1"/>
  <c r="I167" i="3"/>
  <c r="F168" i="3" l="1"/>
  <c r="D168" i="3" s="1"/>
  <c r="E168" i="3" l="1"/>
  <c r="G168" i="3" s="1"/>
  <c r="H168" i="3" l="1"/>
  <c r="C169" i="3" l="1"/>
  <c r="I168" i="3"/>
  <c r="F169" i="3" l="1"/>
  <c r="D169" i="3" s="1"/>
  <c r="E169" i="3" l="1"/>
  <c r="G169" i="3" s="1"/>
  <c r="H169" i="3" s="1"/>
  <c r="C170" i="3" l="1"/>
  <c r="I169" i="3"/>
  <c r="F170" i="3" l="1"/>
  <c r="D170" i="3" s="1"/>
  <c r="E170" i="3" l="1"/>
  <c r="G170" i="3" s="1"/>
  <c r="H170" i="3" s="1"/>
  <c r="C171" i="3" l="1"/>
  <c r="I170" i="3"/>
  <c r="F171" i="3" l="1"/>
  <c r="D171" i="3" s="1"/>
  <c r="E171" i="3" l="1"/>
  <c r="G171" i="3" s="1"/>
  <c r="H171" i="3" s="1"/>
  <c r="C172" i="3" l="1"/>
  <c r="I171" i="3"/>
  <c r="F172" i="3" l="1"/>
  <c r="D172" i="3" s="1"/>
  <c r="E172" i="3" l="1"/>
  <c r="G172" i="3" s="1"/>
  <c r="H172" i="3" s="1"/>
  <c r="C173" i="3" l="1"/>
  <c r="I172" i="3"/>
  <c r="F173" i="3" l="1"/>
  <c r="D173" i="3" s="1"/>
  <c r="E173" i="3" l="1"/>
  <c r="G173" i="3" s="1"/>
  <c r="H173" i="3" s="1"/>
  <c r="C174" i="3" l="1"/>
  <c r="I173" i="3"/>
  <c r="F174" i="3" l="1"/>
  <c r="D174" i="3" s="1"/>
  <c r="E174" i="3" s="1"/>
  <c r="G174" i="3" l="1"/>
  <c r="H174" i="3" s="1"/>
  <c r="C175" i="3" l="1"/>
  <c r="I174" i="3"/>
  <c r="F175" i="3" l="1"/>
  <c r="F18" i="13" s="1"/>
  <c r="D175" i="3" l="1"/>
  <c r="D18" i="13" l="1"/>
  <c r="E175" i="3"/>
  <c r="E18" i="13" s="1"/>
  <c r="G175" i="3" l="1"/>
  <c r="G18" i="13" l="1"/>
  <c r="H18" i="13" s="1"/>
  <c r="H175" i="3"/>
  <c r="C176" i="3" l="1"/>
  <c r="I175" i="3"/>
  <c r="I18" i="13"/>
  <c r="C19" i="13"/>
  <c r="F176" i="3" l="1"/>
  <c r="D176" i="3" s="1"/>
  <c r="E176" i="3" s="1"/>
  <c r="G176" i="3" l="1"/>
  <c r="H176" i="3" l="1"/>
  <c r="C177" i="3" l="1"/>
  <c r="I176" i="3"/>
  <c r="F177" i="3" l="1"/>
  <c r="D177" i="3" s="1"/>
  <c r="E177" i="3" s="1"/>
  <c r="G177" i="3" l="1"/>
  <c r="H177" i="3" l="1"/>
  <c r="C178" i="3" l="1"/>
  <c r="I177" i="3"/>
  <c r="F178" i="3" l="1"/>
  <c r="D178" i="3" s="1"/>
  <c r="E178" i="3" l="1"/>
  <c r="G178" i="3" l="1"/>
  <c r="H178" i="3" l="1"/>
  <c r="C179" i="3" l="1"/>
  <c r="I178" i="3"/>
  <c r="F179" i="3" l="1"/>
  <c r="D179" i="3" s="1"/>
  <c r="E179" i="3" l="1"/>
  <c r="G179" i="3" s="1"/>
  <c r="H179" i="3" l="1"/>
  <c r="C180" i="3" l="1"/>
  <c r="I179" i="3"/>
  <c r="F180" i="3" l="1"/>
  <c r="D180" i="3" s="1"/>
  <c r="E180" i="3" l="1"/>
  <c r="G180" i="3" s="1"/>
  <c r="H180" i="3" l="1"/>
  <c r="C181" i="3" l="1"/>
  <c r="I180" i="3"/>
  <c r="F181" i="3" l="1"/>
  <c r="D181" i="3" s="1"/>
  <c r="E181" i="3" l="1"/>
  <c r="G181" i="3" s="1"/>
  <c r="H181" i="3" s="1"/>
  <c r="C182" i="3" l="1"/>
  <c r="I181" i="3"/>
  <c r="F182" i="3" l="1"/>
  <c r="D182" i="3" s="1"/>
  <c r="E182" i="3" l="1"/>
  <c r="G182" i="3" s="1"/>
  <c r="H182" i="3" s="1"/>
  <c r="C183" i="3" l="1"/>
  <c r="I182" i="3"/>
  <c r="F183" i="3" l="1"/>
  <c r="D183" i="3"/>
  <c r="E183" i="3" l="1"/>
  <c r="G183" i="3" s="1"/>
  <c r="H183" i="3" s="1"/>
  <c r="C184" i="3" l="1"/>
  <c r="I183" i="3"/>
  <c r="F184" i="3" l="1"/>
  <c r="D184" i="3" s="1"/>
  <c r="E184" i="3" l="1"/>
  <c r="G184" i="3" s="1"/>
  <c r="H184" i="3" s="1"/>
  <c r="C185" i="3" l="1"/>
  <c r="I184" i="3"/>
  <c r="F185" i="3" l="1"/>
  <c r="D185" i="3" s="1"/>
  <c r="E185" i="3" l="1"/>
  <c r="G185" i="3" s="1"/>
  <c r="H185" i="3" s="1"/>
  <c r="C186" i="3" l="1"/>
  <c r="I185" i="3"/>
  <c r="F186" i="3" l="1"/>
  <c r="D186" i="3" s="1"/>
  <c r="E186" i="3" l="1"/>
  <c r="G186" i="3" s="1"/>
  <c r="H186" i="3" s="1"/>
  <c r="C187" i="3" l="1"/>
  <c r="I186" i="3"/>
  <c r="F187" i="3" l="1"/>
  <c r="F19" i="13" s="1"/>
  <c r="D187" i="3" l="1"/>
  <c r="D19" i="13" s="1"/>
  <c r="E187" i="3" l="1"/>
  <c r="E19" i="13" s="1"/>
  <c r="G187" i="3" l="1"/>
  <c r="H187" i="3" s="1"/>
  <c r="G19" i="13" l="1"/>
  <c r="H19" i="13" s="1"/>
  <c r="C20" i="13" s="1"/>
  <c r="C188" i="3"/>
  <c r="I187" i="3"/>
  <c r="I19" i="13" l="1"/>
  <c r="F188" i="3"/>
  <c r="D188" i="3" s="1"/>
  <c r="E188" i="3" l="1"/>
  <c r="G188" i="3" l="1"/>
  <c r="H188" i="3" l="1"/>
  <c r="C189" i="3" l="1"/>
  <c r="I188" i="3"/>
  <c r="F189" i="3" l="1"/>
  <c r="D189" i="3"/>
  <c r="E189" i="3" l="1"/>
  <c r="G189" i="3" s="1"/>
  <c r="H189" i="3" l="1"/>
  <c r="C190" i="3" l="1"/>
  <c r="I189" i="3"/>
  <c r="F190" i="3" l="1"/>
  <c r="D190" i="3" s="1"/>
  <c r="E190" i="3" l="1"/>
  <c r="G190" i="3" l="1"/>
  <c r="H190" i="3" l="1"/>
  <c r="C191" i="3" l="1"/>
  <c r="I190" i="3"/>
  <c r="F191" i="3" l="1"/>
  <c r="D191" i="3" s="1"/>
  <c r="E191" i="3" l="1"/>
  <c r="G191" i="3" s="1"/>
  <c r="H191" i="3" l="1"/>
  <c r="C192" i="3" l="1"/>
  <c r="I191" i="3"/>
  <c r="F192" i="3" l="1"/>
  <c r="D192" i="3" s="1"/>
  <c r="E192" i="3" l="1"/>
  <c r="G192" i="3" s="1"/>
  <c r="H192" i="3" l="1"/>
  <c r="C193" i="3" l="1"/>
  <c r="I192" i="3"/>
  <c r="F193" i="3" l="1"/>
  <c r="D193" i="3" s="1"/>
  <c r="E193" i="3" l="1"/>
  <c r="G193" i="3" s="1"/>
  <c r="H193" i="3" s="1"/>
  <c r="C194" i="3" l="1"/>
  <c r="I193" i="3"/>
  <c r="F194" i="3" l="1"/>
  <c r="D194" i="3" s="1"/>
  <c r="E194" i="3" l="1"/>
  <c r="G194" i="3" s="1"/>
  <c r="H194" i="3" s="1"/>
  <c r="C195" i="3" l="1"/>
  <c r="I194" i="3"/>
  <c r="F195" i="3" l="1"/>
  <c r="D195" i="3" s="1"/>
  <c r="E195" i="3" l="1"/>
  <c r="G195" i="3" s="1"/>
  <c r="H195" i="3" s="1"/>
  <c r="C196" i="3" l="1"/>
  <c r="I195" i="3"/>
  <c r="F196" i="3" l="1"/>
  <c r="D196" i="3" s="1"/>
  <c r="E196" i="3" l="1"/>
  <c r="G196" i="3" s="1"/>
  <c r="H196" i="3" s="1"/>
  <c r="C197" i="3" l="1"/>
  <c r="I196" i="3"/>
  <c r="F197" i="3" l="1"/>
  <c r="D197" i="3" s="1"/>
  <c r="E197" i="3" l="1"/>
  <c r="G197" i="3" s="1"/>
  <c r="H197" i="3" s="1"/>
  <c r="C198" i="3" l="1"/>
  <c r="I197" i="3"/>
  <c r="F198" i="3" l="1"/>
  <c r="D198" i="3" s="1"/>
  <c r="E198" i="3" s="1"/>
  <c r="G198" i="3" l="1"/>
  <c r="H198" i="3" s="1"/>
  <c r="C199" i="3" l="1"/>
  <c r="I198" i="3"/>
  <c r="F199" i="3" l="1"/>
  <c r="F20" i="13" s="1"/>
  <c r="D199" i="3" l="1"/>
  <c r="E199" i="3" s="1"/>
  <c r="E20" i="13" s="1"/>
  <c r="G199" i="3" l="1"/>
  <c r="D20" i="13"/>
  <c r="G20" i="13" l="1"/>
  <c r="H20" i="13" s="1"/>
  <c r="H199" i="3"/>
  <c r="C200" i="3" l="1"/>
  <c r="I199" i="3"/>
  <c r="I20" i="13"/>
  <c r="C21" i="13"/>
  <c r="F200" i="3" l="1"/>
  <c r="D200" i="3" s="1"/>
  <c r="E200" i="3" l="1"/>
  <c r="G200" i="3" l="1"/>
  <c r="H200" i="3" l="1"/>
  <c r="C201" i="3" l="1"/>
  <c r="I200" i="3"/>
  <c r="F201" i="3" l="1"/>
  <c r="D201" i="3" s="1"/>
  <c r="E201" i="3" l="1"/>
  <c r="G201" i="3" l="1"/>
  <c r="H201" i="3" l="1"/>
  <c r="C202" i="3" l="1"/>
  <c r="I201" i="3"/>
  <c r="F202" i="3" l="1"/>
  <c r="D202" i="3" s="1"/>
  <c r="E202" i="3" s="1"/>
  <c r="G202" i="3" l="1"/>
  <c r="H202" i="3" l="1"/>
  <c r="C203" i="3" l="1"/>
  <c r="I202" i="3"/>
  <c r="F203" i="3" l="1"/>
  <c r="D203" i="3" s="1"/>
  <c r="E203" i="3" l="1"/>
  <c r="G203" i="3" s="1"/>
  <c r="H203" i="3" l="1"/>
  <c r="C204" i="3" l="1"/>
  <c r="I203" i="3"/>
  <c r="F204" i="3" l="1"/>
  <c r="D204" i="3" s="1"/>
  <c r="E204" i="3" l="1"/>
  <c r="G204" i="3" s="1"/>
  <c r="H204" i="3" l="1"/>
  <c r="C205" i="3" l="1"/>
  <c r="I204" i="3"/>
  <c r="F205" i="3" l="1"/>
  <c r="D205" i="3" s="1"/>
  <c r="E205" i="3" s="1"/>
  <c r="G205" i="3" l="1"/>
  <c r="H205" i="3" s="1"/>
  <c r="C206" i="3" l="1"/>
  <c r="I205" i="3"/>
  <c r="F206" i="3" l="1"/>
  <c r="D206" i="3" s="1"/>
  <c r="E206" i="3" l="1"/>
  <c r="G206" i="3" s="1"/>
  <c r="H206" i="3" s="1"/>
  <c r="C207" i="3" l="1"/>
  <c r="I206" i="3"/>
  <c r="F207" i="3" l="1"/>
  <c r="D207" i="3" s="1"/>
  <c r="E207" i="3" l="1"/>
  <c r="G207" i="3" s="1"/>
  <c r="H207" i="3" s="1"/>
  <c r="C208" i="3" l="1"/>
  <c r="I207" i="3"/>
  <c r="F208" i="3" l="1"/>
  <c r="D208" i="3" s="1"/>
  <c r="E208" i="3" l="1"/>
  <c r="G208" i="3" s="1"/>
  <c r="H208" i="3" s="1"/>
  <c r="C209" i="3" l="1"/>
  <c r="I208" i="3"/>
  <c r="F209" i="3" l="1"/>
  <c r="D209" i="3" s="1"/>
  <c r="E209" i="3" l="1"/>
  <c r="G209" i="3" s="1"/>
  <c r="H209" i="3" s="1"/>
  <c r="C210" i="3" l="1"/>
  <c r="I209" i="3"/>
  <c r="F210" i="3" l="1"/>
  <c r="D210" i="3" s="1"/>
  <c r="E210" i="3" s="1"/>
  <c r="G210" i="3" l="1"/>
  <c r="H210" i="3" s="1"/>
  <c r="C211" i="3" l="1"/>
  <c r="I210" i="3"/>
  <c r="F211" i="3" l="1"/>
  <c r="F21" i="13" s="1"/>
  <c r="D211" i="3" l="1"/>
  <c r="D21" i="13" s="1"/>
  <c r="E211" i="3" l="1"/>
  <c r="E21" i="13" s="1"/>
  <c r="G211" i="3" l="1"/>
  <c r="H211" i="3" s="1"/>
  <c r="G21" i="13" l="1"/>
  <c r="H21" i="13" s="1"/>
  <c r="C22" i="13" s="1"/>
  <c r="C212" i="3"/>
  <c r="I211" i="3"/>
  <c r="I21" i="13" l="1"/>
  <c r="F212" i="3"/>
  <c r="D212" i="3" l="1"/>
  <c r="E212" i="3" s="1"/>
  <c r="G212" i="3" l="1"/>
  <c r="H212" i="3" l="1"/>
  <c r="C213" i="3" l="1"/>
  <c r="I212" i="3"/>
  <c r="F213" i="3" l="1"/>
  <c r="D213" i="3" s="1"/>
  <c r="E213" i="3" s="1"/>
  <c r="G213" i="3" l="1"/>
  <c r="H213" i="3" l="1"/>
  <c r="C214" i="3" l="1"/>
  <c r="I213" i="3"/>
  <c r="F214" i="3" l="1"/>
  <c r="D214" i="3" s="1"/>
  <c r="E214" i="3" s="1"/>
  <c r="G214" i="3" l="1"/>
  <c r="H214" i="3" l="1"/>
  <c r="C215" i="3" l="1"/>
  <c r="I214" i="3"/>
  <c r="F215" i="3" l="1"/>
  <c r="D215" i="3" s="1"/>
  <c r="E215" i="3" l="1"/>
  <c r="G215" i="3" s="1"/>
  <c r="H215" i="3" l="1"/>
  <c r="C216" i="3" l="1"/>
  <c r="I215" i="3"/>
  <c r="F216" i="3" l="1"/>
  <c r="D216" i="3"/>
  <c r="E216" i="3" l="1"/>
  <c r="G216" i="3" s="1"/>
  <c r="H216" i="3" l="1"/>
  <c r="C217" i="3" l="1"/>
  <c r="I216" i="3"/>
  <c r="F217" i="3" l="1"/>
  <c r="D217" i="3" s="1"/>
  <c r="E217" i="3" l="1"/>
  <c r="G217" i="3" s="1"/>
  <c r="H217" i="3" s="1"/>
  <c r="C218" i="3" l="1"/>
  <c r="I217" i="3"/>
  <c r="F218" i="3" l="1"/>
  <c r="D218" i="3" s="1"/>
  <c r="E218" i="3" l="1"/>
  <c r="G218" i="3" s="1"/>
  <c r="H218" i="3" s="1"/>
  <c r="C219" i="3" l="1"/>
  <c r="I218" i="3"/>
  <c r="F219" i="3" l="1"/>
  <c r="D219" i="3" s="1"/>
  <c r="E219" i="3" s="1"/>
  <c r="G219" i="3" l="1"/>
  <c r="H219" i="3" s="1"/>
  <c r="C220" i="3" l="1"/>
  <c r="I219" i="3"/>
  <c r="F220" i="3" l="1"/>
  <c r="D220" i="3" s="1"/>
  <c r="E220" i="3" l="1"/>
  <c r="G220" i="3" s="1"/>
  <c r="H220" i="3" s="1"/>
  <c r="C221" i="3" l="1"/>
  <c r="I220" i="3"/>
  <c r="F221" i="3" l="1"/>
  <c r="D221" i="3" s="1"/>
  <c r="E221" i="3" l="1"/>
  <c r="G221" i="3" s="1"/>
  <c r="H221" i="3" s="1"/>
  <c r="C222" i="3" l="1"/>
  <c r="I221" i="3"/>
  <c r="F222" i="3" l="1"/>
  <c r="D222" i="3" s="1"/>
  <c r="E222" i="3" l="1"/>
  <c r="G222" i="3" s="1"/>
  <c r="H222" i="3" s="1"/>
  <c r="C223" i="3" l="1"/>
  <c r="I222" i="3"/>
  <c r="F223" i="3" l="1"/>
  <c r="F22" i="13" s="1"/>
  <c r="D223" i="3" l="1"/>
  <c r="E223" i="3" s="1"/>
  <c r="E22" i="13" s="1"/>
  <c r="D22" i="13" l="1"/>
  <c r="G223" i="3"/>
  <c r="G22" i="13" l="1"/>
  <c r="H22" i="13" s="1"/>
  <c r="H223" i="3"/>
  <c r="C23" i="13" l="1"/>
  <c r="I22" i="13"/>
  <c r="C224" i="3"/>
  <c r="I223" i="3"/>
  <c r="F224" i="3" l="1"/>
  <c r="D224" i="3" l="1"/>
  <c r="E224" i="3" l="1"/>
  <c r="G224" i="3" l="1"/>
  <c r="H224" i="3" l="1"/>
  <c r="C225" i="3" l="1"/>
  <c r="I224" i="3"/>
  <c r="F225" i="3" l="1"/>
  <c r="D225" i="3" s="1"/>
  <c r="E225" i="3" l="1"/>
  <c r="G225" i="3" s="1"/>
  <c r="H225" i="3" l="1"/>
  <c r="C226" i="3" l="1"/>
  <c r="I225" i="3"/>
  <c r="F226" i="3" l="1"/>
  <c r="D226" i="3" s="1"/>
  <c r="E226" i="3" s="1"/>
  <c r="G226" i="3" l="1"/>
  <c r="H226" i="3" l="1"/>
  <c r="C227" i="3" l="1"/>
  <c r="I226" i="3"/>
  <c r="F227" i="3" l="1"/>
  <c r="D227" i="3" s="1"/>
  <c r="E227" i="3" l="1"/>
  <c r="G227" i="3" s="1"/>
  <c r="H227" i="3" l="1"/>
  <c r="C228" i="3" l="1"/>
  <c r="I227" i="3"/>
  <c r="F228" i="3" l="1"/>
  <c r="D228" i="3" s="1"/>
  <c r="E228" i="3" l="1"/>
  <c r="G228" i="3" s="1"/>
  <c r="H228" i="3" l="1"/>
  <c r="C229" i="3" l="1"/>
  <c r="I228" i="3"/>
  <c r="F229" i="3" l="1"/>
  <c r="D229" i="3" s="1"/>
  <c r="E229" i="3" l="1"/>
  <c r="G229" i="3" s="1"/>
  <c r="H229" i="3" s="1"/>
  <c r="C230" i="3" l="1"/>
  <c r="I229" i="3"/>
  <c r="F230" i="3" l="1"/>
  <c r="D230" i="3" s="1"/>
  <c r="E230" i="3" l="1"/>
  <c r="G230" i="3" s="1"/>
  <c r="H230" i="3" s="1"/>
  <c r="C231" i="3" l="1"/>
  <c r="I230" i="3"/>
  <c r="F231" i="3" l="1"/>
  <c r="D231" i="3" s="1"/>
  <c r="E231" i="3" l="1"/>
  <c r="G231" i="3" s="1"/>
  <c r="H231" i="3" s="1"/>
  <c r="C232" i="3" l="1"/>
  <c r="I231" i="3"/>
  <c r="F232" i="3" l="1"/>
  <c r="D232" i="3" s="1"/>
  <c r="E232" i="3" l="1"/>
  <c r="G232" i="3" s="1"/>
  <c r="H232" i="3" s="1"/>
  <c r="C233" i="3" l="1"/>
  <c r="I232" i="3"/>
  <c r="F233" i="3" l="1"/>
  <c r="D233" i="3" s="1"/>
  <c r="E233" i="3" s="1"/>
  <c r="G233" i="3" l="1"/>
  <c r="H233" i="3" s="1"/>
  <c r="C234" i="3" l="1"/>
  <c r="I233" i="3"/>
  <c r="F234" i="3" l="1"/>
  <c r="D234" i="3" s="1"/>
  <c r="E234" i="3" l="1"/>
  <c r="G234" i="3" s="1"/>
  <c r="H234" i="3" s="1"/>
  <c r="C235" i="3" l="1"/>
  <c r="I234" i="3"/>
  <c r="F235" i="3" l="1"/>
  <c r="F23" i="13" s="1"/>
  <c r="D235" i="3" l="1"/>
  <c r="E235" i="3" s="1"/>
  <c r="E23" i="13" s="1"/>
  <c r="D23" i="13" l="1"/>
  <c r="G235" i="3"/>
  <c r="H235" i="3" s="1"/>
  <c r="G23" i="13" l="1"/>
  <c r="H23" i="13" s="1"/>
  <c r="I23" i="13" s="1"/>
  <c r="C236" i="3"/>
  <c r="I235" i="3"/>
  <c r="C24" i="13" l="1"/>
  <c r="F236" i="3"/>
  <c r="D236" i="3" s="1"/>
  <c r="E236" i="3" l="1"/>
  <c r="G236" i="3" l="1"/>
  <c r="H236" i="3" l="1"/>
  <c r="C237" i="3" l="1"/>
  <c r="I236" i="3"/>
  <c r="F237" i="3" l="1"/>
  <c r="D237" i="3" s="1"/>
  <c r="E237" i="3" l="1"/>
  <c r="G237" i="3" s="1"/>
  <c r="H237" i="3" l="1"/>
  <c r="C238" i="3" l="1"/>
  <c r="I237" i="3"/>
  <c r="F238" i="3" l="1"/>
  <c r="D238" i="3"/>
  <c r="E238" i="3" l="1"/>
  <c r="G238" i="3" l="1"/>
  <c r="H238" i="3" l="1"/>
  <c r="C239" i="3" l="1"/>
  <c r="I238" i="3"/>
  <c r="F239" i="3" l="1"/>
  <c r="D239" i="3" s="1"/>
  <c r="E239" i="3" l="1"/>
  <c r="G239" i="3" s="1"/>
  <c r="H239" i="3" l="1"/>
  <c r="C240" i="3" l="1"/>
  <c r="I239" i="3"/>
  <c r="F240" i="3" l="1"/>
  <c r="D240" i="3" s="1"/>
  <c r="E240" i="3" l="1"/>
  <c r="G240" i="3" s="1"/>
  <c r="H240" i="3" l="1"/>
  <c r="C241" i="3" l="1"/>
  <c r="I240" i="3"/>
  <c r="F241" i="3" l="1"/>
  <c r="D241" i="3" s="1"/>
  <c r="E241" i="3" l="1"/>
  <c r="G241" i="3" s="1"/>
  <c r="H241" i="3" s="1"/>
  <c r="C242" i="3" l="1"/>
  <c r="I241" i="3"/>
  <c r="F242" i="3" l="1"/>
  <c r="D242" i="3"/>
  <c r="E242" i="3" l="1"/>
  <c r="G242" i="3" s="1"/>
  <c r="H242" i="3" s="1"/>
  <c r="C243" i="3" l="1"/>
  <c r="I242" i="3"/>
  <c r="F243" i="3" l="1"/>
  <c r="D243" i="3" s="1"/>
  <c r="E243" i="3" s="1"/>
  <c r="G243" i="3" l="1"/>
  <c r="H243" i="3" s="1"/>
  <c r="C244" i="3" l="1"/>
  <c r="I243" i="3"/>
  <c r="F244" i="3" l="1"/>
  <c r="D244" i="3" s="1"/>
  <c r="E244" i="3" l="1"/>
  <c r="G244" i="3" s="1"/>
  <c r="H244" i="3" s="1"/>
  <c r="C245" i="3" l="1"/>
  <c r="I244" i="3"/>
  <c r="F245" i="3" l="1"/>
  <c r="D245" i="3" s="1"/>
  <c r="E245" i="3" l="1"/>
  <c r="G245" i="3" s="1"/>
  <c r="H245" i="3" s="1"/>
  <c r="C246" i="3" l="1"/>
  <c r="I245" i="3"/>
  <c r="F246" i="3" l="1"/>
  <c r="D246" i="3" s="1"/>
  <c r="E246" i="3" l="1"/>
  <c r="G246" i="3" s="1"/>
  <c r="H246" i="3" s="1"/>
  <c r="C247" i="3" l="1"/>
  <c r="I246" i="3"/>
  <c r="F247" i="3" l="1"/>
  <c r="F24" i="13" s="1"/>
  <c r="D247" i="3" l="1"/>
  <c r="D24" i="13" s="1"/>
  <c r="E247" i="3" l="1"/>
  <c r="E24" i="13" s="1"/>
  <c r="G247" i="3" l="1"/>
  <c r="H247" i="3" s="1"/>
  <c r="G24" i="13" l="1"/>
  <c r="H24" i="13" s="1"/>
  <c r="C25" i="13" s="1"/>
  <c r="C248" i="3"/>
  <c r="I247" i="3"/>
  <c r="I24" i="13" l="1"/>
  <c r="F248" i="3"/>
  <c r="D248" i="3" l="1"/>
  <c r="E248" i="3" s="1"/>
  <c r="G248" i="3" l="1"/>
  <c r="H248" i="3" s="1"/>
  <c r="C249" i="3" l="1"/>
  <c r="F249" i="3" s="1"/>
  <c r="D249" i="3" s="1"/>
  <c r="I248" i="3"/>
  <c r="E249" i="3" l="1"/>
  <c r="G249" i="3" s="1"/>
  <c r="H249" i="3" l="1"/>
  <c r="C250" i="3" l="1"/>
  <c r="F250" i="3" s="1"/>
  <c r="D250" i="3" s="1"/>
  <c r="E250" i="3" s="1"/>
  <c r="I249" i="3"/>
  <c r="G250" i="3" l="1"/>
  <c r="H250" i="3" l="1"/>
  <c r="C251" i="3" l="1"/>
  <c r="F251" i="3" s="1"/>
  <c r="D251" i="3" s="1"/>
  <c r="I250" i="3"/>
  <c r="E251" i="3" l="1"/>
  <c r="G251" i="3" s="1"/>
  <c r="H251" i="3" l="1"/>
  <c r="C252" i="3" l="1"/>
  <c r="F252" i="3" s="1"/>
  <c r="D252" i="3" s="1"/>
  <c r="I251" i="3"/>
  <c r="E252" i="3" l="1"/>
  <c r="G252" i="3" s="1"/>
  <c r="H252" i="3" l="1"/>
  <c r="C253" i="3" l="1"/>
  <c r="F253" i="3" s="1"/>
  <c r="D253" i="3" s="1"/>
  <c r="I252" i="3"/>
  <c r="E253" i="3" l="1"/>
  <c r="G253" i="3" s="1"/>
  <c r="H253" i="3" s="1"/>
  <c r="C254" i="3" l="1"/>
  <c r="F254" i="3" s="1"/>
  <c r="D254" i="3" s="1"/>
  <c r="I253" i="3"/>
  <c r="E254" i="3" l="1"/>
  <c r="G254" i="3" s="1"/>
  <c r="H254" i="3" s="1"/>
  <c r="C255" i="3" l="1"/>
  <c r="F255" i="3" s="1"/>
  <c r="D255" i="3" s="1"/>
  <c r="E255" i="3" s="1"/>
  <c r="I254" i="3"/>
  <c r="G255" i="3" l="1"/>
  <c r="H255" i="3" s="1"/>
  <c r="C256" i="3" l="1"/>
  <c r="F256" i="3" s="1"/>
  <c r="D256" i="3" s="1"/>
  <c r="I255" i="3"/>
  <c r="E256" i="3" l="1"/>
  <c r="G256" i="3" s="1"/>
  <c r="H256" i="3" s="1"/>
  <c r="C257" i="3" l="1"/>
  <c r="F257" i="3" s="1"/>
  <c r="D257" i="3" s="1"/>
  <c r="I256" i="3"/>
  <c r="E257" i="3" l="1"/>
  <c r="G257" i="3" s="1"/>
  <c r="H257" i="3" s="1"/>
  <c r="C258" i="3" l="1"/>
  <c r="F258" i="3" s="1"/>
  <c r="D258" i="3" s="1"/>
  <c r="E258" i="3" s="1"/>
  <c r="I257" i="3"/>
  <c r="G258" i="3" l="1"/>
  <c r="H258" i="3" s="1"/>
  <c r="C259" i="3" l="1"/>
  <c r="F259" i="3" s="1"/>
  <c r="F25" i="13" s="1"/>
  <c r="I258" i="3"/>
  <c r="D259" i="3" l="1"/>
  <c r="D25" i="13" s="1"/>
  <c r="E259" i="3" l="1"/>
  <c r="E25" i="13" s="1"/>
  <c r="G259" i="3" l="1"/>
  <c r="H259" i="3" s="1"/>
  <c r="G25" i="13" l="1"/>
  <c r="H25" i="13" s="1"/>
  <c r="C26" i="13" s="1"/>
  <c r="C260" i="3"/>
  <c r="F260" i="3" s="1"/>
  <c r="D260" i="3" s="1"/>
  <c r="I259" i="3"/>
  <c r="I25" i="13" l="1"/>
  <c r="E260" i="3"/>
  <c r="G260" i="3" s="1"/>
  <c r="H260" i="3" l="1"/>
  <c r="C261" i="3" l="1"/>
  <c r="F261" i="3" s="1"/>
  <c r="D261" i="3" s="1"/>
  <c r="I260" i="3"/>
  <c r="E261" i="3" l="1"/>
  <c r="G261" i="3" l="1"/>
  <c r="H261" i="3" l="1"/>
  <c r="C262" i="3" l="1"/>
  <c r="F262" i="3" s="1"/>
  <c r="D262" i="3" s="1"/>
  <c r="I261" i="3"/>
  <c r="E262" i="3" l="1"/>
  <c r="G262" i="3" l="1"/>
  <c r="H262" i="3" l="1"/>
  <c r="C263" i="3" l="1"/>
  <c r="F263" i="3" s="1"/>
  <c r="D263" i="3" s="1"/>
  <c r="I262" i="3"/>
  <c r="E263" i="3" l="1"/>
  <c r="G263" i="3" s="1"/>
  <c r="H263" i="3" l="1"/>
  <c r="C264" i="3" l="1"/>
  <c r="F264" i="3" s="1"/>
  <c r="D264" i="3" s="1"/>
  <c r="I263" i="3"/>
  <c r="E264" i="3" l="1"/>
  <c r="G264" i="3" s="1"/>
  <c r="H264" i="3" l="1"/>
  <c r="C265" i="3" l="1"/>
  <c r="F265" i="3" s="1"/>
  <c r="D265" i="3" s="1"/>
  <c r="E265" i="3" s="1"/>
  <c r="I264" i="3"/>
  <c r="G265" i="3" l="1"/>
  <c r="H265" i="3" s="1"/>
  <c r="C266" i="3" l="1"/>
  <c r="F266" i="3" s="1"/>
  <c r="D266" i="3" s="1"/>
  <c r="E266" i="3" s="1"/>
  <c r="I265" i="3"/>
  <c r="G266" i="3" l="1"/>
  <c r="H266" i="3" s="1"/>
  <c r="C267" i="3" l="1"/>
  <c r="F267" i="3" s="1"/>
  <c r="D267" i="3" s="1"/>
  <c r="I266" i="3"/>
  <c r="E267" i="3" l="1"/>
  <c r="G267" i="3" s="1"/>
  <c r="H267" i="3" s="1"/>
  <c r="C268" i="3" l="1"/>
  <c r="F268" i="3" s="1"/>
  <c r="I267" i="3"/>
  <c r="D268" i="3" l="1"/>
  <c r="E268" i="3" l="1"/>
  <c r="G268" i="3" s="1"/>
  <c r="H268" i="3" s="1"/>
  <c r="C269" i="3" l="1"/>
  <c r="F269" i="3" s="1"/>
  <c r="D269" i="3" s="1"/>
  <c r="E269" i="3" s="1"/>
  <c r="G269" i="3" s="1"/>
  <c r="H269" i="3" s="1"/>
  <c r="C270" i="3" s="1"/>
  <c r="I268" i="3"/>
  <c r="I269" i="3" l="1"/>
  <c r="F270" i="3"/>
  <c r="D270" i="3" s="1"/>
  <c r="E270" i="3" l="1"/>
  <c r="G270" i="3" s="1"/>
  <c r="H270" i="3" s="1"/>
  <c r="C271" i="3" l="1"/>
  <c r="F271" i="3" s="1"/>
  <c r="F26" i="13" s="1"/>
  <c r="I270" i="3"/>
  <c r="D271" i="3" l="1"/>
  <c r="D26" i="13" s="1"/>
  <c r="E271" i="3" l="1"/>
  <c r="E26" i="13" s="1"/>
  <c r="G271" i="3" l="1"/>
  <c r="H271" i="3" s="1"/>
  <c r="G26" i="13"/>
  <c r="H26" i="13" s="1"/>
  <c r="C272" i="3" l="1"/>
  <c r="F272" i="3" s="1"/>
  <c r="D272" i="3" s="1"/>
  <c r="I271" i="3"/>
  <c r="C27" i="13"/>
  <c r="I26" i="13"/>
  <c r="E272" i="3" l="1"/>
  <c r="G272" i="3" s="1"/>
  <c r="H272" i="3" l="1"/>
  <c r="C273" i="3" l="1"/>
  <c r="F273" i="3" s="1"/>
  <c r="D273" i="3" s="1"/>
  <c r="I272" i="3"/>
  <c r="E273" i="3" l="1"/>
  <c r="G273" i="3" s="1"/>
  <c r="H273" i="3" l="1"/>
  <c r="C274" i="3" l="1"/>
  <c r="F274" i="3" s="1"/>
  <c r="D274" i="3" s="1"/>
  <c r="I273" i="3"/>
  <c r="E274" i="3" l="1"/>
  <c r="G274" i="3" l="1"/>
  <c r="H274" i="3" l="1"/>
  <c r="C275" i="3" l="1"/>
  <c r="F275" i="3" s="1"/>
  <c r="D275" i="3" s="1"/>
  <c r="I274" i="3"/>
  <c r="E275" i="3" l="1"/>
  <c r="G275" i="3" s="1"/>
  <c r="H275" i="3" l="1"/>
  <c r="C276" i="3" l="1"/>
  <c r="F276" i="3" s="1"/>
  <c r="D276" i="3" s="1"/>
  <c r="I275" i="3"/>
  <c r="E276" i="3" l="1"/>
  <c r="G276" i="3" s="1"/>
  <c r="H276" i="3" l="1"/>
  <c r="C277" i="3" l="1"/>
  <c r="F277" i="3" s="1"/>
  <c r="D277" i="3" s="1"/>
  <c r="I276" i="3"/>
  <c r="E277" i="3" l="1"/>
  <c r="G277" i="3" s="1"/>
  <c r="H277" i="3" s="1"/>
  <c r="C278" i="3" l="1"/>
  <c r="F278" i="3" s="1"/>
  <c r="D278" i="3" s="1"/>
  <c r="I277" i="3"/>
  <c r="E278" i="3" l="1"/>
  <c r="G278" i="3" s="1"/>
  <c r="H278" i="3" s="1"/>
  <c r="C279" i="3" l="1"/>
  <c r="F279" i="3" s="1"/>
  <c r="D279" i="3" s="1"/>
  <c r="I278" i="3"/>
  <c r="E279" i="3" l="1"/>
  <c r="G279" i="3" s="1"/>
  <c r="H279" i="3" s="1"/>
  <c r="C280" i="3" l="1"/>
  <c r="F280" i="3" s="1"/>
  <c r="D280" i="3" s="1"/>
  <c r="I279" i="3"/>
  <c r="E280" i="3" l="1"/>
  <c r="G280" i="3" s="1"/>
  <c r="H280" i="3" s="1"/>
  <c r="C281" i="3" l="1"/>
  <c r="F281" i="3" s="1"/>
  <c r="D281" i="3" s="1"/>
  <c r="E281" i="3" s="1"/>
  <c r="I280" i="3"/>
  <c r="G281" i="3" l="1"/>
  <c r="H281" i="3" s="1"/>
  <c r="C282" i="3" l="1"/>
  <c r="F282" i="3" s="1"/>
  <c r="D282" i="3" s="1"/>
  <c r="E282" i="3" s="1"/>
  <c r="I281" i="3"/>
  <c r="G282" i="3" l="1"/>
  <c r="H282" i="3" s="1"/>
  <c r="C283" i="3" l="1"/>
  <c r="F283" i="3" s="1"/>
  <c r="F27" i="13" s="1"/>
  <c r="I282" i="3"/>
  <c r="D283" i="3" l="1"/>
  <c r="D27" i="13" l="1"/>
  <c r="E283" i="3"/>
  <c r="E27" i="13" s="1"/>
  <c r="G283" i="3" l="1"/>
  <c r="G27" i="13" l="1"/>
  <c r="H27" i="13" s="1"/>
  <c r="H283" i="3"/>
  <c r="C284" i="3" l="1"/>
  <c r="F284" i="3" s="1"/>
  <c r="D284" i="3" s="1"/>
  <c r="I283" i="3"/>
  <c r="I27" i="13"/>
  <c r="C28" i="13"/>
  <c r="E284" i="3" l="1"/>
  <c r="G284" i="3" l="1"/>
  <c r="H284" i="3" l="1"/>
  <c r="C285" i="3" l="1"/>
  <c r="F285" i="3" s="1"/>
  <c r="D285" i="3" s="1"/>
  <c r="E285" i="3" s="1"/>
  <c r="I284" i="3"/>
  <c r="G285" i="3" l="1"/>
  <c r="H285" i="3" l="1"/>
  <c r="C286" i="3" l="1"/>
  <c r="F286" i="3" s="1"/>
  <c r="D286" i="3" s="1"/>
  <c r="I285" i="3"/>
  <c r="E286" i="3" l="1"/>
  <c r="G286" i="3" l="1"/>
  <c r="H286" i="3" l="1"/>
  <c r="C287" i="3" l="1"/>
  <c r="F287" i="3" s="1"/>
  <c r="D287" i="3" s="1"/>
  <c r="I286" i="3"/>
  <c r="E287" i="3" l="1"/>
  <c r="G287" i="3" s="1"/>
  <c r="H287" i="3" l="1"/>
  <c r="C288" i="3" l="1"/>
  <c r="F288" i="3" s="1"/>
  <c r="D288" i="3" s="1"/>
  <c r="I287" i="3"/>
  <c r="E288" i="3" l="1"/>
  <c r="G288" i="3" s="1"/>
  <c r="H288" i="3" l="1"/>
  <c r="C289" i="3" l="1"/>
  <c r="F289" i="3" s="1"/>
  <c r="D289" i="3" s="1"/>
  <c r="E289" i="3" s="1"/>
  <c r="I288" i="3"/>
  <c r="G289" i="3" l="1"/>
  <c r="H289" i="3" s="1"/>
  <c r="C290" i="3" l="1"/>
  <c r="F290" i="3" s="1"/>
  <c r="D290" i="3" s="1"/>
  <c r="I289" i="3"/>
  <c r="E290" i="3" l="1"/>
  <c r="G290" i="3" s="1"/>
  <c r="H290" i="3" s="1"/>
  <c r="C291" i="3" l="1"/>
  <c r="F291" i="3" s="1"/>
  <c r="D291" i="3" s="1"/>
  <c r="E291" i="3" s="1"/>
  <c r="I290" i="3"/>
  <c r="G291" i="3" l="1"/>
  <c r="H291" i="3" s="1"/>
  <c r="C292" i="3" l="1"/>
  <c r="F292" i="3" s="1"/>
  <c r="D292" i="3" s="1"/>
  <c r="E292" i="3" s="1"/>
  <c r="I291" i="3"/>
  <c r="G292" i="3" l="1"/>
  <c r="H292" i="3" s="1"/>
  <c r="C293" i="3" l="1"/>
  <c r="F293" i="3" s="1"/>
  <c r="D293" i="3" s="1"/>
  <c r="I292" i="3"/>
  <c r="E293" i="3" l="1"/>
  <c r="G293" i="3" s="1"/>
  <c r="H293" i="3" s="1"/>
  <c r="C294" i="3" l="1"/>
  <c r="F294" i="3" s="1"/>
  <c r="D294" i="3" s="1"/>
  <c r="I293" i="3"/>
  <c r="E294" i="3" l="1"/>
  <c r="G294" i="3" s="1"/>
  <c r="H294" i="3" s="1"/>
  <c r="C295" i="3" l="1"/>
  <c r="F295" i="3" s="1"/>
  <c r="F28" i="13" s="1"/>
  <c r="I294" i="3"/>
  <c r="D295" i="3" l="1"/>
  <c r="D28" i="13" s="1"/>
  <c r="E295" i="3" l="1"/>
  <c r="E28" i="13" s="1"/>
  <c r="G295" i="3" l="1"/>
  <c r="H295" i="3" s="1"/>
  <c r="C296" i="3" l="1"/>
  <c r="F296" i="3" s="1"/>
  <c r="D296" i="3" s="1"/>
  <c r="I295" i="3"/>
  <c r="G28" i="13"/>
  <c r="H28" i="13" s="1"/>
  <c r="I28" i="13" s="1"/>
  <c r="C29" i="13" l="1"/>
  <c r="E296" i="3"/>
  <c r="G296" i="3" l="1"/>
  <c r="H296" i="3" l="1"/>
  <c r="C297" i="3" l="1"/>
  <c r="F297" i="3" s="1"/>
  <c r="I296" i="3"/>
  <c r="D297" i="3" l="1"/>
  <c r="E297" i="3" s="1"/>
  <c r="G297" i="3" l="1"/>
  <c r="H297" i="3" l="1"/>
  <c r="C298" i="3" l="1"/>
  <c r="F298" i="3" s="1"/>
  <c r="D298" i="3" s="1"/>
  <c r="I297" i="3"/>
  <c r="E298" i="3" l="1"/>
  <c r="G298" i="3" s="1"/>
  <c r="H298" i="3" l="1"/>
  <c r="C299" i="3" l="1"/>
  <c r="F299" i="3" s="1"/>
  <c r="D299" i="3" s="1"/>
  <c r="E299" i="3" s="1"/>
  <c r="I298" i="3"/>
  <c r="G299" i="3" l="1"/>
  <c r="H299" i="3" l="1"/>
  <c r="C300" i="3" l="1"/>
  <c r="F300" i="3" s="1"/>
  <c r="D300" i="3" s="1"/>
  <c r="E300" i="3" s="1"/>
  <c r="I299" i="3"/>
  <c r="G300" i="3" l="1"/>
  <c r="H300" i="3" l="1"/>
  <c r="C301" i="3" l="1"/>
  <c r="F301" i="3" s="1"/>
  <c r="I300" i="3"/>
  <c r="D301" i="3" l="1"/>
  <c r="E301" i="3" s="1"/>
  <c r="G301" i="3" s="1"/>
  <c r="H301" i="3" s="1"/>
  <c r="C302" i="3" l="1"/>
  <c r="F302" i="3" s="1"/>
  <c r="D302" i="3" s="1"/>
  <c r="E302" i="3" s="1"/>
  <c r="I301" i="3"/>
  <c r="G302" i="3" l="1"/>
  <c r="H302" i="3" s="1"/>
  <c r="C303" i="3" l="1"/>
  <c r="F303" i="3" s="1"/>
  <c r="D303" i="3" s="1"/>
  <c r="E303" i="3" s="1"/>
  <c r="I302" i="3"/>
  <c r="G303" i="3" l="1"/>
  <c r="H303" i="3" s="1"/>
  <c r="C304" i="3" l="1"/>
  <c r="F304" i="3" s="1"/>
  <c r="D304" i="3" s="1"/>
  <c r="I303" i="3"/>
  <c r="E304" i="3" l="1"/>
  <c r="G304" i="3" s="1"/>
  <c r="H304" i="3" s="1"/>
  <c r="C305" i="3" l="1"/>
  <c r="F305" i="3" s="1"/>
  <c r="D305" i="3" s="1"/>
  <c r="E305" i="3" s="1"/>
  <c r="I304" i="3"/>
  <c r="G305" i="3" l="1"/>
  <c r="H305" i="3" s="1"/>
  <c r="C306" i="3" l="1"/>
  <c r="F306" i="3" s="1"/>
  <c r="D306" i="3" s="1"/>
  <c r="I305" i="3"/>
  <c r="E306" i="3" l="1"/>
  <c r="G306" i="3" s="1"/>
  <c r="H306" i="3" s="1"/>
  <c r="C307" i="3" l="1"/>
  <c r="F307" i="3" s="1"/>
  <c r="F29" i="13" s="1"/>
  <c r="I306" i="3"/>
  <c r="D307" i="3" l="1"/>
  <c r="E307" i="3" s="1"/>
  <c r="E29" i="13" s="1"/>
  <c r="D29" i="13" l="1"/>
  <c r="G307" i="3"/>
  <c r="G29" i="13" l="1"/>
  <c r="H29" i="13" s="1"/>
  <c r="H307" i="3"/>
  <c r="C308" i="3" l="1"/>
  <c r="F308" i="3" s="1"/>
  <c r="D308" i="3" s="1"/>
  <c r="E308" i="3" s="1"/>
  <c r="I307" i="3"/>
  <c r="I29" i="13"/>
  <c r="C30" i="13"/>
  <c r="G308" i="3" l="1"/>
  <c r="H308" i="3" l="1"/>
  <c r="C309" i="3" l="1"/>
  <c r="F309" i="3" s="1"/>
  <c r="D309" i="3" s="1"/>
  <c r="I308" i="3"/>
  <c r="E309" i="3" l="1"/>
  <c r="G309" i="3" s="1"/>
  <c r="H309" i="3" l="1"/>
  <c r="C310" i="3" l="1"/>
  <c r="F310" i="3" s="1"/>
  <c r="D310" i="3" s="1"/>
  <c r="I309" i="3"/>
  <c r="E310" i="3" l="1"/>
  <c r="G310" i="3" s="1"/>
  <c r="H310" i="3" l="1"/>
  <c r="C311" i="3" l="1"/>
  <c r="F311" i="3" s="1"/>
  <c r="D311" i="3" s="1"/>
  <c r="I310" i="3"/>
  <c r="E311" i="3" l="1"/>
  <c r="G311" i="3" s="1"/>
  <c r="H311" i="3" l="1"/>
  <c r="C312" i="3" l="1"/>
  <c r="F312" i="3" s="1"/>
  <c r="D312" i="3" s="1"/>
  <c r="I311" i="3"/>
  <c r="E312" i="3" l="1"/>
  <c r="G312" i="3" s="1"/>
  <c r="H312" i="3" l="1"/>
  <c r="C313" i="3" l="1"/>
  <c r="F313" i="3" s="1"/>
  <c r="D313" i="3" s="1"/>
  <c r="E313" i="3" s="1"/>
  <c r="I312" i="3"/>
  <c r="G313" i="3" l="1"/>
  <c r="H313" i="3" s="1"/>
  <c r="C314" i="3" l="1"/>
  <c r="F314" i="3" s="1"/>
  <c r="D314" i="3" s="1"/>
  <c r="E314" i="3" s="1"/>
  <c r="I313" i="3"/>
  <c r="G314" i="3" l="1"/>
  <c r="H314" i="3" s="1"/>
  <c r="C315" i="3" l="1"/>
  <c r="F315" i="3" s="1"/>
  <c r="D315" i="3" s="1"/>
  <c r="I314" i="3"/>
  <c r="E315" i="3" l="1"/>
  <c r="G315" i="3" s="1"/>
  <c r="H315" i="3" s="1"/>
  <c r="C316" i="3" l="1"/>
  <c r="F316" i="3" s="1"/>
  <c r="D316" i="3" s="1"/>
  <c r="I315" i="3"/>
  <c r="E316" i="3" l="1"/>
  <c r="G316" i="3" s="1"/>
  <c r="H316" i="3" s="1"/>
  <c r="C317" i="3" l="1"/>
  <c r="F317" i="3" s="1"/>
  <c r="D317" i="3" s="1"/>
  <c r="I316" i="3"/>
  <c r="E317" i="3" l="1"/>
  <c r="G317" i="3" s="1"/>
  <c r="H317" i="3" s="1"/>
  <c r="C318" i="3" l="1"/>
  <c r="F318" i="3" s="1"/>
  <c r="I317" i="3"/>
  <c r="D318" i="3" l="1"/>
  <c r="E318" i="3" s="1"/>
  <c r="G318" i="3" l="1"/>
  <c r="H318" i="3" s="1"/>
  <c r="C319" i="3" l="1"/>
  <c r="F319" i="3" s="1"/>
  <c r="I318" i="3"/>
  <c r="F30" i="13" l="1"/>
  <c r="D319" i="3"/>
  <c r="D30" i="13" s="1"/>
  <c r="E319" i="3" l="1"/>
  <c r="E30" i="13" s="1"/>
  <c r="G319" i="3" l="1"/>
  <c r="G30" i="13" l="1"/>
  <c r="H30" i="13" s="1"/>
  <c r="H319" i="3"/>
  <c r="C320" i="3" l="1"/>
  <c r="F320" i="3" s="1"/>
  <c r="D320" i="3" s="1"/>
  <c r="I319" i="3"/>
  <c r="C31" i="13"/>
  <c r="I30" i="13"/>
  <c r="E320" i="3" l="1"/>
  <c r="G320" i="3" s="1"/>
  <c r="H320" i="3" s="1"/>
  <c r="C321" i="3" l="1"/>
  <c r="F321" i="3" s="1"/>
  <c r="D321" i="3" s="1"/>
  <c r="E321" i="3" s="1"/>
  <c r="I320" i="3"/>
  <c r="G321" i="3" l="1"/>
  <c r="H321" i="3" l="1"/>
  <c r="C322" i="3" l="1"/>
  <c r="F322" i="3" s="1"/>
  <c r="D322" i="3" s="1"/>
  <c r="I321" i="3"/>
  <c r="E322" i="3" l="1"/>
  <c r="G322" i="3" l="1"/>
  <c r="H322" i="3" l="1"/>
  <c r="C323" i="3" l="1"/>
  <c r="F323" i="3" s="1"/>
  <c r="I322" i="3"/>
  <c r="D323" i="3" l="1"/>
  <c r="E323" i="3" s="1"/>
  <c r="G323" i="3" l="1"/>
  <c r="H323" i="3" s="1"/>
  <c r="C324" i="3" l="1"/>
  <c r="F324" i="3" s="1"/>
  <c r="D324" i="3" s="1"/>
  <c r="I323" i="3"/>
  <c r="E324" i="3" l="1"/>
  <c r="G324" i="3" s="1"/>
  <c r="H324" i="3" l="1"/>
  <c r="C325" i="3" l="1"/>
  <c r="F325" i="3" s="1"/>
  <c r="D325" i="3" s="1"/>
  <c r="E325" i="3" s="1"/>
  <c r="I324" i="3"/>
  <c r="G325" i="3" l="1"/>
  <c r="H325" i="3" s="1"/>
  <c r="C326" i="3" l="1"/>
  <c r="I325" i="3"/>
  <c r="F326" i="3" l="1"/>
  <c r="D326" i="3" s="1"/>
  <c r="E326" i="3" s="1"/>
  <c r="G326" i="3" s="1"/>
  <c r="H326" i="3" s="1"/>
  <c r="C327" i="3" l="1"/>
  <c r="F327" i="3" s="1"/>
  <c r="D327" i="3" s="1"/>
  <c r="I326" i="3"/>
  <c r="E327" i="3" l="1"/>
  <c r="G327" i="3" s="1"/>
  <c r="H327" i="3" s="1"/>
  <c r="C328" i="3" l="1"/>
  <c r="F328" i="3" s="1"/>
  <c r="D328" i="3" s="1"/>
  <c r="I327" i="3"/>
  <c r="E328" i="3" l="1"/>
  <c r="G328" i="3" s="1"/>
  <c r="H328" i="3" s="1"/>
  <c r="C329" i="3" l="1"/>
  <c r="F329" i="3" s="1"/>
  <c r="D329" i="3" s="1"/>
  <c r="I328" i="3"/>
  <c r="E329" i="3" l="1"/>
  <c r="G329" i="3" s="1"/>
  <c r="H329" i="3" s="1"/>
  <c r="C330" i="3" l="1"/>
  <c r="F330" i="3" s="1"/>
  <c r="D330" i="3" s="1"/>
  <c r="I329" i="3"/>
  <c r="E330" i="3" l="1"/>
  <c r="G330" i="3" s="1"/>
  <c r="H330" i="3" s="1"/>
  <c r="C331" i="3" l="1"/>
  <c r="F331" i="3" s="1"/>
  <c r="F31" i="13" s="1"/>
  <c r="I330" i="3"/>
  <c r="D331" i="3" l="1"/>
  <c r="E331" i="3" s="1"/>
  <c r="E31" i="13" s="1"/>
  <c r="D31" i="13" l="1"/>
  <c r="G331" i="3"/>
  <c r="H331" i="3" s="1"/>
  <c r="C332" i="3" l="1"/>
  <c r="F332" i="3" s="1"/>
  <c r="D332" i="3" s="1"/>
  <c r="I331" i="3"/>
  <c r="G31" i="13"/>
  <c r="H31" i="13" s="1"/>
  <c r="I31" i="13" s="1"/>
  <c r="C32" i="13" l="1"/>
  <c r="E332" i="3"/>
  <c r="G332" i="3" l="1"/>
  <c r="H332" i="3" l="1"/>
  <c r="C333" i="3" l="1"/>
  <c r="F333" i="3" s="1"/>
  <c r="D333" i="3" s="1"/>
  <c r="I332" i="3"/>
  <c r="E333" i="3" l="1"/>
  <c r="G333" i="3" l="1"/>
  <c r="H333" i="3" l="1"/>
  <c r="C334" i="3" l="1"/>
  <c r="F334" i="3" s="1"/>
  <c r="D334" i="3" s="1"/>
  <c r="I333" i="3"/>
  <c r="E334" i="3" l="1"/>
  <c r="G334" i="3" s="1"/>
  <c r="H334" i="3" l="1"/>
  <c r="C335" i="3" l="1"/>
  <c r="F335" i="3" s="1"/>
  <c r="D335" i="3" s="1"/>
  <c r="I334" i="3"/>
  <c r="E335" i="3" l="1"/>
  <c r="G335" i="3" s="1"/>
  <c r="H335" i="3" l="1"/>
  <c r="C336" i="3" l="1"/>
  <c r="F336" i="3" s="1"/>
  <c r="D336" i="3" s="1"/>
  <c r="I335" i="3"/>
  <c r="E336" i="3" l="1"/>
  <c r="G336" i="3" s="1"/>
  <c r="H336" i="3" l="1"/>
  <c r="C337" i="3" l="1"/>
  <c r="F337" i="3" s="1"/>
  <c r="D337" i="3" s="1"/>
  <c r="I336" i="3"/>
  <c r="E337" i="3" l="1"/>
  <c r="G337" i="3" s="1"/>
  <c r="H337" i="3" s="1"/>
  <c r="C338" i="3" l="1"/>
  <c r="F338" i="3" s="1"/>
  <c r="D338" i="3" s="1"/>
  <c r="I337" i="3"/>
  <c r="E338" i="3" l="1"/>
  <c r="G338" i="3" s="1"/>
  <c r="H338" i="3" s="1"/>
  <c r="C339" i="3" l="1"/>
  <c r="F339" i="3" s="1"/>
  <c r="D339" i="3" s="1"/>
  <c r="I338" i="3"/>
  <c r="E339" i="3" l="1"/>
  <c r="G339" i="3" s="1"/>
  <c r="H339" i="3" s="1"/>
  <c r="C340" i="3" l="1"/>
  <c r="F340" i="3" s="1"/>
  <c r="D340" i="3" s="1"/>
  <c r="I339" i="3"/>
  <c r="E340" i="3" l="1"/>
  <c r="G340" i="3" s="1"/>
  <c r="H340" i="3" s="1"/>
  <c r="C341" i="3" l="1"/>
  <c r="F341" i="3" s="1"/>
  <c r="D341" i="3" s="1"/>
  <c r="E341" i="3" s="1"/>
  <c r="I340" i="3"/>
  <c r="G341" i="3" l="1"/>
  <c r="H341" i="3" s="1"/>
  <c r="C342" i="3" l="1"/>
  <c r="F342" i="3" s="1"/>
  <c r="I341" i="3"/>
  <c r="D342" i="3" l="1"/>
  <c r="E342" i="3" l="1"/>
  <c r="G342" i="3" s="1"/>
  <c r="H342" i="3" s="1"/>
  <c r="C343" i="3" l="1"/>
  <c r="F343" i="3" s="1"/>
  <c r="F32" i="13" s="1"/>
  <c r="I342" i="3"/>
  <c r="D343" i="3" l="1"/>
  <c r="E343" i="3" s="1"/>
  <c r="E32" i="13" s="1"/>
  <c r="D32" i="13" l="1"/>
  <c r="G343" i="3"/>
  <c r="H343" i="3" s="1"/>
  <c r="C344" i="3" l="1"/>
  <c r="F344" i="3" s="1"/>
  <c r="D344" i="3" s="1"/>
  <c r="I343" i="3"/>
  <c r="G32" i="13"/>
  <c r="H32" i="13" s="1"/>
  <c r="I32" i="13" s="1"/>
  <c r="C33" i="13" l="1"/>
  <c r="E344" i="3"/>
  <c r="G344" i="3" l="1"/>
  <c r="H344" i="3" l="1"/>
  <c r="C345" i="3" l="1"/>
  <c r="F345" i="3" s="1"/>
  <c r="D345" i="3" s="1"/>
  <c r="I344" i="3"/>
  <c r="E345" i="3" l="1"/>
  <c r="G345" i="3" l="1"/>
  <c r="H345" i="3" l="1"/>
  <c r="C346" i="3" l="1"/>
  <c r="F346" i="3" s="1"/>
  <c r="D346" i="3" s="1"/>
  <c r="I345" i="3"/>
  <c r="E346" i="3" l="1"/>
  <c r="G346" i="3" l="1"/>
  <c r="H346" i="3" l="1"/>
  <c r="C347" i="3" l="1"/>
  <c r="F347" i="3" s="1"/>
  <c r="D347" i="3" s="1"/>
  <c r="I346" i="3"/>
  <c r="E347" i="3" l="1"/>
  <c r="G347" i="3" s="1"/>
  <c r="H347" i="3" l="1"/>
  <c r="C348" i="3" l="1"/>
  <c r="F348" i="3" s="1"/>
  <c r="I347" i="3"/>
  <c r="D348" i="3" l="1"/>
  <c r="E348" i="3" l="1"/>
  <c r="G348" i="3" s="1"/>
  <c r="H348" i="3" l="1"/>
  <c r="C349" i="3" l="1"/>
  <c r="F349" i="3" s="1"/>
  <c r="D349" i="3" s="1"/>
  <c r="I348" i="3"/>
  <c r="E349" i="3" l="1"/>
  <c r="G349" i="3" s="1"/>
  <c r="H349" i="3" s="1"/>
  <c r="C350" i="3" l="1"/>
  <c r="F350" i="3" s="1"/>
  <c r="D350" i="3" s="1"/>
  <c r="I349" i="3"/>
  <c r="E350" i="3" l="1"/>
  <c r="G350" i="3" s="1"/>
  <c r="H350" i="3" s="1"/>
  <c r="C351" i="3" l="1"/>
  <c r="F351" i="3" s="1"/>
  <c r="D351" i="3" s="1"/>
  <c r="E351" i="3" s="1"/>
  <c r="I350" i="3"/>
  <c r="G351" i="3" l="1"/>
  <c r="H351" i="3" s="1"/>
  <c r="C352" i="3" l="1"/>
  <c r="F352" i="3" s="1"/>
  <c r="D352" i="3" s="1"/>
  <c r="I351" i="3"/>
  <c r="E352" i="3" l="1"/>
  <c r="G352" i="3" s="1"/>
  <c r="H352" i="3" s="1"/>
  <c r="C353" i="3" l="1"/>
  <c r="F353" i="3" s="1"/>
  <c r="D353" i="3" s="1"/>
  <c r="I352" i="3"/>
  <c r="E353" i="3" l="1"/>
  <c r="G353" i="3" s="1"/>
  <c r="H353" i="3" s="1"/>
  <c r="C354" i="3" l="1"/>
  <c r="F354" i="3" s="1"/>
  <c r="D354" i="3" s="1"/>
  <c r="I353" i="3"/>
  <c r="E354" i="3" l="1"/>
  <c r="G354" i="3" s="1"/>
  <c r="H354" i="3" s="1"/>
  <c r="C355" i="3" l="1"/>
  <c r="F355" i="3" s="1"/>
  <c r="F33" i="13" s="1"/>
  <c r="I354" i="3"/>
  <c r="D355" i="3" l="1"/>
  <c r="D33" i="13" s="1"/>
  <c r="E355" i="3" l="1"/>
  <c r="E33" i="13" s="1"/>
  <c r="G355" i="3" l="1"/>
  <c r="G33" i="13" s="1"/>
  <c r="H33" i="13" s="1"/>
  <c r="H355" i="3" l="1"/>
  <c r="C34" i="13"/>
  <c r="I33" i="13"/>
  <c r="C356" i="3" l="1"/>
  <c r="F356" i="3" s="1"/>
  <c r="D356" i="3" s="1"/>
  <c r="E356" i="3" s="1"/>
  <c r="G356" i="3" s="1"/>
  <c r="I355" i="3"/>
  <c r="H356" i="3" l="1"/>
  <c r="C357" i="3" l="1"/>
  <c r="I356" i="3"/>
  <c r="F357" i="3" l="1"/>
  <c r="D357" i="3" s="1"/>
  <c r="E357" i="3" s="1"/>
  <c r="G357" i="3" l="1"/>
  <c r="H357" i="3" l="1"/>
  <c r="C358" i="3" l="1"/>
  <c r="I357" i="3"/>
  <c r="F358" i="3" l="1"/>
  <c r="D358" i="3" s="1"/>
  <c r="E358" i="3" s="1"/>
  <c r="G358" i="3" l="1"/>
  <c r="H358" i="3" l="1"/>
  <c r="C359" i="3" l="1"/>
  <c r="F359" i="3" s="1"/>
  <c r="D359" i="3" s="1"/>
  <c r="E359" i="3" s="1"/>
  <c r="I358" i="3"/>
  <c r="G359" i="3" l="1"/>
  <c r="H359" i="3" l="1"/>
  <c r="C360" i="3" l="1"/>
  <c r="F360" i="3" s="1"/>
  <c r="D360" i="3" s="1"/>
  <c r="E360" i="3" s="1"/>
  <c r="I359" i="3"/>
  <c r="G360" i="3" l="1"/>
  <c r="H360" i="3" l="1"/>
  <c r="C361" i="3" l="1"/>
  <c r="F361" i="3" s="1"/>
  <c r="D361" i="3" s="1"/>
  <c r="I360" i="3"/>
  <c r="E361" i="3" l="1"/>
  <c r="G361" i="3" s="1"/>
  <c r="H361" i="3" s="1"/>
  <c r="C362" i="3" l="1"/>
  <c r="F362" i="3" s="1"/>
  <c r="D362" i="3" s="1"/>
  <c r="I361" i="3"/>
  <c r="E362" i="3" l="1"/>
  <c r="G362" i="3" s="1"/>
  <c r="H362" i="3" s="1"/>
  <c r="C363" i="3" l="1"/>
  <c r="F363" i="3" s="1"/>
  <c r="D363" i="3" s="1"/>
  <c r="I362" i="3"/>
  <c r="E363" i="3" l="1"/>
  <c r="G363" i="3" s="1"/>
  <c r="H363" i="3" s="1"/>
  <c r="C364" i="3" l="1"/>
  <c r="F364" i="3" s="1"/>
  <c r="D364" i="3" s="1"/>
  <c r="E364" i="3" s="1"/>
  <c r="I363" i="3"/>
  <c r="G364" i="3" l="1"/>
  <c r="H364" i="3" s="1"/>
  <c r="C365" i="3" l="1"/>
  <c r="F365" i="3" s="1"/>
  <c r="D365" i="3" s="1"/>
  <c r="I364" i="3"/>
  <c r="E365" i="3" l="1"/>
  <c r="G365" i="3" s="1"/>
  <c r="H365" i="3" s="1"/>
  <c r="C366" i="3" l="1"/>
  <c r="F366" i="3" s="1"/>
  <c r="D366" i="3" s="1"/>
  <c r="E366" i="3" s="1"/>
  <c r="I365" i="3"/>
  <c r="G366" i="3" l="1"/>
  <c r="H366" i="3" s="1"/>
  <c r="C367" i="3" l="1"/>
  <c r="F367" i="3" s="1"/>
  <c r="F34" i="13" s="1"/>
  <c r="I366" i="3"/>
  <c r="D367" i="3" l="1"/>
  <c r="D34" i="13" s="1"/>
  <c r="E367" i="3" l="1"/>
  <c r="E34" i="13" s="1"/>
  <c r="G367" i="3" l="1"/>
  <c r="H367" i="3" s="1"/>
  <c r="I367" i="3" s="1"/>
  <c r="G34" i="13"/>
  <c r="H34" i="13" s="1"/>
  <c r="I34" i="13" s="1"/>
</calcChain>
</file>

<file path=xl/sharedStrings.xml><?xml version="1.0" encoding="utf-8"?>
<sst xmlns="http://schemas.openxmlformats.org/spreadsheetml/2006/main" count="61" uniqueCount="49">
  <si>
    <t>Bond Repayment</t>
  </si>
  <si>
    <t>%</t>
  </si>
  <si>
    <t>Month</t>
  </si>
  <si>
    <t>Bond Period in Years</t>
  </si>
  <si>
    <t>Amortization Table</t>
  </si>
  <si>
    <t>Rate Discount</t>
  </si>
  <si>
    <t>Opening Balance</t>
  </si>
  <si>
    <t>www.propertyreality.co.za</t>
  </si>
  <si>
    <t>Prime Interest Rates</t>
  </si>
  <si>
    <t>Repayment Number</t>
  </si>
  <si>
    <t>Bond Repayments</t>
  </si>
  <si>
    <t>Prime Rate</t>
  </si>
  <si>
    <t>Ad Hoc Repayment</t>
  </si>
  <si>
    <t>Ad Hoc Bond Repayments</t>
  </si>
  <si>
    <t>Repayment Month</t>
  </si>
  <si>
    <t>Outstanding Capital %</t>
  </si>
  <si>
    <t>Bond Amortization</t>
  </si>
  <si>
    <t>% Capital Outstanding</t>
  </si>
  <si>
    <t>Bond Amount</t>
  </si>
  <si>
    <t>Bond Start Date</t>
  </si>
  <si>
    <t>Annual Summary</t>
  </si>
  <si>
    <t>Ad Hoc Repayments</t>
  </si>
  <si>
    <t>Property Reality | Bond Amortization Template</t>
  </si>
  <si>
    <t>Instructions</t>
  </si>
  <si>
    <t>The following sheets are included in this template:</t>
  </si>
  <si>
    <t>This template enables users to compile a monthly bond amortization table that accommodates variable monthly interest rates and an unlimited number of ad hoc bond repayments. The template also includes an annual bond amortization table that is compiled based on the appropriate amounts in the monthly bond amortization table. The user input that is required in this template is limited to specifying a bond amount, bond period, bond start date, rate discount and entering the appropriate monthly prime interest rates and ad hoc bond repayments.</t>
  </si>
  <si>
    <r>
      <t xml:space="preserve">MonthlyAmort </t>
    </r>
    <r>
      <rPr>
        <sz val="10"/>
        <rFont val="Arial"/>
        <family val="2"/>
      </rPr>
      <t>- the monthly bond amortization table on this sheet is automatically compiled based on the bond amount, bond period, bond start date and rate discount that is entered in the user input cells at the top of the sheet. The monthly interest rates and ad hoc bond repayments need to be entered on the PrimeRate and AdHoc sheets.</t>
    </r>
  </si>
  <si>
    <r>
      <t>PrimeRate</t>
    </r>
    <r>
      <rPr>
        <sz val="10"/>
        <rFont val="Arial"/>
        <family val="2"/>
      </rPr>
      <t xml:space="preserve"> - the monthly prime interest rates need to be entered on this sheet.</t>
    </r>
  </si>
  <si>
    <r>
      <t>AdHoc</t>
    </r>
    <r>
      <rPr>
        <sz val="10"/>
        <rFont val="Arial"/>
        <family val="2"/>
      </rPr>
      <t xml:space="preserve"> - the monthly ad hoc bond repayments need to be entered on this sheet. The template accommodates both increased instalments and lump sum repayments.</t>
    </r>
  </si>
  <si>
    <r>
      <t>AnnualAmort</t>
    </r>
    <r>
      <rPr>
        <sz val="10"/>
        <rFont val="Arial"/>
        <family val="2"/>
      </rPr>
      <t xml:space="preserve"> - the annual bond amortization table on this sheet is automatically compiled based on the amounts that are calculated on the monthly bond amortization table.</t>
    </r>
  </si>
  <si>
    <t>User Input</t>
  </si>
  <si>
    <t>The date that is entered into the bond start date input cell determines the first date that is included on the monthly and annual amortization tables. The rate discount is subtracted from the appropriate monthly prime interest rate in order to calculate the appropriate monthly bond interest rate.</t>
  </si>
  <si>
    <t>The only user input that is required is specifying a bond amount in cell C4, a bond period in cell C5, a bond start date in cell F4 and a rate discount in cell F5 on the MonthlyAmort sheet; entering the appropriate monthly prime interest rates into the user input cells on the PrimeRate sheet and entering the appropriate ad hoc bond repayments into the user input cells on the AdHoc sheet.</t>
  </si>
  <si>
    <t>Support</t>
  </si>
  <si>
    <t>If you experience any difficulty while using this template and you are not able to find the appropriate guidance in these instructions, please e-mail us at support@propertyreality.co.za for assistance.</t>
  </si>
  <si>
    <t>The PrimeRate sheet includes input cells for the monthly prime interest rates from January 2000 to December 2050. A free copy of the historical prime interest rates is also available on our website and can be used to update the interest rates on this sheet. Users can also perform their own interest forecasts by simply entering the appropriate forecast rates for all future monthly periods.</t>
  </si>
  <si>
    <t>The AdHoc sheet includes input cells for all the monthly ad hoc bond repayments from January 2000 to December 2050. This sheet can be used to enter increased monthly bond instalments or lump sum repayments. By including a separate sheet for this purpose, we have ensured that users don't need to edit the ad hoc bond repayments when the bond start date is amended - the amounts in the Ad Hoc Repayments columns in the amortization tables will be updated automatically when the bond start date is amended.</t>
  </si>
  <si>
    <t>Note: When you enter an ad hoc bond repayment, the amount that is entered will be deducted from the capital balance that is outstanding on the bond and the monthly required bond repayments will be adjusted accordingly. An ad hoc bond repayment will therefore result in a decrease in the required monthly bond repayment from the first month after the ad hoc bond repayment.</t>
  </si>
  <si>
    <t>Note: The calculation methodology that is included in amortization tables usually do not match the methodology that is applied by most financial institutions. The main reason for the difference between the two calculation methodologies is that most financial institutions calculate interest on daily bond balances while amortization tables only take monthly bond balances into account. The calculation results that are included in an amortization table therefore represents an accurate estimate of interest calculations and bond balances and is the ideal solution for forecasting purposes but should not be expected to be the same as the balances calculated by the appropriate financial institutions.</t>
  </si>
  <si>
    <t>We have therefore also created a Bond Statement template which calculates bond statement balances based on the same methodology that is applied by most financial institutions. This template is therefore the ideal solution when you need to recalculate the amounts that are included on the statements that are received from the appropriate financial institutions.</t>
  </si>
  <si>
    <t>© www.propertyreality.co.za</t>
  </si>
  <si>
    <t>© Copyright</t>
  </si>
  <si>
    <t>This template remains the intellectual property of www.propertyreality.co.za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</si>
  <si>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t>Repayment 
Year</t>
  </si>
  <si>
    <t>Year
 Number</t>
  </si>
  <si>
    <t>Interest 
Charged</t>
  </si>
  <si>
    <t>Capital 
Repaid</t>
  </si>
  <si>
    <t>Closing 
Balance</t>
  </si>
  <si>
    <t>Interest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</si>
</sst>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mmm\-yyyy"/>
    <numFmt numFmtId="167" formatCode="mmmm\-yyyy"/>
  </numFmts>
  <fonts count="19" x14ac:knownFonts="1">
    <font>
      <sz val="10"/>
      <name val="Arial"/>
      <charset val="1"/>
    </font>
    <font>
      <sz val="10"/>
      <name val="Arial"/>
      <family val="2"/>
    </font>
    <font>
      <sz val="8"/>
      <name val="Arial"/>
      <family val="2"/>
    </font>
    <font>
      <sz val="10"/>
      <name val="Arial"/>
      <family val="2"/>
    </font>
    <font>
      <u/>
      <sz val="8"/>
      <color indexed="12"/>
      <name val="Arial"/>
      <family val="2"/>
    </font>
    <font>
      <sz val="8"/>
      <name val="Arial"/>
      <family val="2"/>
    </font>
    <font>
      <b/>
      <sz val="12"/>
      <name val="Arial"/>
      <family val="2"/>
    </font>
    <font>
      <i/>
      <sz val="10"/>
      <name val="Arial"/>
      <family val="2"/>
    </font>
    <font>
      <b/>
      <sz val="10"/>
      <name val="Arial"/>
      <family val="2"/>
    </font>
    <font>
      <b/>
      <i/>
      <sz val="10"/>
      <name val="Arial"/>
      <family val="2"/>
    </font>
    <font>
      <b/>
      <u/>
      <sz val="10"/>
      <color rgb="FFFE4A49"/>
      <name val="Arial"/>
      <family val="2"/>
    </font>
    <font>
      <sz val="10"/>
      <name val="Century Gothic"/>
      <family val="2"/>
      <scheme val="minor"/>
    </font>
    <font>
      <i/>
      <sz val="10"/>
      <name val="Century Gothic"/>
      <family val="2"/>
      <scheme val="minor"/>
    </font>
    <font>
      <b/>
      <sz val="12"/>
      <name val="Century Gothic"/>
      <family val="2"/>
      <scheme val="minor"/>
    </font>
    <font>
      <b/>
      <sz val="10"/>
      <name val="Century Gothic"/>
      <family val="2"/>
      <scheme val="minor"/>
    </font>
    <font>
      <b/>
      <u/>
      <sz val="10"/>
      <color indexed="53"/>
      <name val="Century Gothic"/>
      <family val="2"/>
      <scheme val="minor"/>
    </font>
    <font>
      <sz val="10"/>
      <color theme="0"/>
      <name val="Century Gothic"/>
      <family val="2"/>
      <scheme val="minor"/>
    </font>
    <font>
      <b/>
      <sz val="10"/>
      <color indexed="9"/>
      <name val="Century Gothic"/>
      <family val="2"/>
      <scheme val="minor"/>
    </font>
    <font>
      <b/>
      <sz val="12"/>
      <color indexed="8"/>
      <name val="Century Gothic"/>
      <family val="2"/>
      <scheme val="minor"/>
    </font>
  </fonts>
  <fills count="5">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theme="4" tint="-0.249977111117893"/>
        <bgColor indexed="64"/>
      </patternFill>
    </fill>
  </fills>
  <borders count="5">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22"/>
      </left>
      <right/>
      <top style="thin">
        <color indexed="22"/>
      </top>
      <bottom style="thin">
        <color indexed="22"/>
      </bottom>
      <diagonal/>
    </border>
    <border>
      <left style="thin">
        <color indexed="22"/>
      </left>
      <right style="thin">
        <color indexed="22"/>
      </right>
      <top/>
      <bottom style="thin">
        <color indexed="22"/>
      </bottom>
      <diagonal/>
    </border>
  </borders>
  <cellStyleXfs count="6">
    <xf numFmtId="0" fontId="0" fillId="0" borderId="0">
      <alignment wrapText="1"/>
    </xf>
    <xf numFmtId="164" fontId="1" fillId="0" borderId="0" applyFont="0" applyFill="0" applyBorder="0" applyAlignment="0" applyProtection="0">
      <alignment wrapText="1"/>
    </xf>
    <xf numFmtId="0" fontId="4" fillId="0" borderId="0" applyNumberFormat="0" applyFill="0" applyBorder="0" applyAlignment="0" applyProtection="0">
      <alignment vertical="top"/>
      <protection locked="0"/>
    </xf>
    <xf numFmtId="0" fontId="3" fillId="0" borderId="0"/>
    <xf numFmtId="0" fontId="3" fillId="0" borderId="0"/>
    <xf numFmtId="9" fontId="1" fillId="0" borderId="0" applyFont="0" applyFill="0" applyBorder="0" applyAlignment="0" applyProtection="0">
      <alignment wrapText="1"/>
    </xf>
  </cellStyleXfs>
  <cellXfs count="58">
    <xf numFmtId="0" fontId="0" fillId="0" borderId="0" xfId="0">
      <alignment wrapText="1"/>
    </xf>
    <xf numFmtId="0" fontId="8" fillId="0" borderId="0" xfId="0" applyFont="1" applyAlignment="1">
      <alignment horizontal="justify" wrapText="1"/>
    </xf>
    <xf numFmtId="0" fontId="7" fillId="0" borderId="0" xfId="0" applyFont="1" applyAlignment="1">
      <alignment horizontal="justify" wrapText="1"/>
    </xf>
    <xf numFmtId="0" fontId="9" fillId="0" borderId="0" xfId="0" applyFont="1" applyAlignment="1">
      <alignment horizontal="justify" wrapText="1"/>
    </xf>
    <xf numFmtId="0" fontId="10" fillId="0" borderId="0" xfId="2" applyFont="1" applyAlignment="1" applyProtection="1">
      <alignment horizontal="left" wrapText="1"/>
      <protection hidden="1"/>
    </xf>
    <xf numFmtId="0" fontId="11" fillId="0" borderId="0" xfId="0" applyFont="1">
      <alignment wrapText="1"/>
    </xf>
    <xf numFmtId="0" fontId="12" fillId="0" borderId="0" xfId="0" applyFont="1" applyAlignment="1" applyProtection="1">
      <protection hidden="1"/>
    </xf>
    <xf numFmtId="167" fontId="12" fillId="0" borderId="0" xfId="0" applyNumberFormat="1" applyFont="1" applyAlignment="1" applyProtection="1">
      <protection hidden="1"/>
    </xf>
    <xf numFmtId="167" fontId="12" fillId="0" borderId="0" xfId="0" applyNumberFormat="1" applyFont="1" applyAlignment="1" applyProtection="1">
      <alignment horizontal="left"/>
      <protection hidden="1"/>
    </xf>
    <xf numFmtId="166" fontId="12" fillId="0" borderId="0" xfId="0" applyNumberFormat="1" applyFont="1" applyAlignment="1" applyProtection="1">
      <alignment horizontal="left"/>
      <protection hidden="1"/>
    </xf>
    <xf numFmtId="0" fontId="12" fillId="0" borderId="0" xfId="0" applyFont="1" applyAlignment="1" applyProtection="1">
      <alignment horizontal="left"/>
      <protection hidden="1"/>
    </xf>
    <xf numFmtId="0" fontId="1" fillId="0" borderId="0" xfId="0" applyFont="1">
      <alignment wrapText="1"/>
    </xf>
    <xf numFmtId="0" fontId="1" fillId="0" borderId="0" xfId="0" applyFont="1" applyAlignment="1">
      <alignment horizontal="justify" wrapText="1"/>
    </xf>
    <xf numFmtId="0" fontId="6" fillId="0" borderId="0" xfId="0" applyFont="1" applyAlignment="1">
      <alignment horizontal="justify" wrapText="1"/>
    </xf>
    <xf numFmtId="0" fontId="11" fillId="0" borderId="0" xfId="3" applyFont="1" applyProtection="1">
      <protection hidden="1"/>
    </xf>
    <xf numFmtId="164" fontId="11" fillId="0" borderId="0" xfId="1" applyFont="1" applyAlignment="1" applyProtection="1">
      <protection hidden="1"/>
    </xf>
    <xf numFmtId="165" fontId="11" fillId="0" borderId="0" xfId="5" applyNumberFormat="1" applyFont="1" applyAlignment="1" applyProtection="1">
      <protection hidden="1"/>
    </xf>
    <xf numFmtId="164" fontId="15" fillId="0" borderId="0" xfId="2" applyNumberFormat="1" applyFont="1" applyAlignment="1" applyProtection="1">
      <alignment horizontal="right"/>
      <protection hidden="1"/>
    </xf>
    <xf numFmtId="0" fontId="16" fillId="0" borderId="0" xfId="3" applyFont="1" applyProtection="1">
      <protection hidden="1"/>
    </xf>
    <xf numFmtId="164" fontId="11" fillId="3" borderId="1" xfId="1" applyFont="1" applyFill="1" applyBorder="1" applyAlignment="1" applyProtection="1">
      <protection hidden="1"/>
    </xf>
    <xf numFmtId="0" fontId="17" fillId="4" borderId="1" xfId="3" applyFont="1" applyFill="1" applyBorder="1" applyProtection="1">
      <protection hidden="1"/>
    </xf>
    <xf numFmtId="14" fontId="11" fillId="3" borderId="1" xfId="1" applyNumberFormat="1" applyFont="1" applyFill="1" applyBorder="1" applyAlignment="1" applyProtection="1">
      <alignment horizontal="center"/>
      <protection hidden="1"/>
    </xf>
    <xf numFmtId="0" fontId="17" fillId="4" borderId="3" xfId="3" applyFont="1" applyFill="1" applyBorder="1" applyProtection="1">
      <protection hidden="1"/>
    </xf>
    <xf numFmtId="166" fontId="11" fillId="0" borderId="0" xfId="3" applyNumberFormat="1" applyFont="1" applyProtection="1">
      <protection hidden="1"/>
    </xf>
    <xf numFmtId="0" fontId="17" fillId="0" borderId="0" xfId="3" applyFont="1" applyAlignment="1" applyProtection="1">
      <alignment horizontal="left"/>
      <protection hidden="1"/>
    </xf>
    <xf numFmtId="164" fontId="11" fillId="0" borderId="0" xfId="1" applyFont="1" applyFill="1" applyBorder="1" applyAlignment="1" applyProtection="1">
      <protection hidden="1"/>
    </xf>
    <xf numFmtId="165" fontId="11" fillId="0" borderId="0" xfId="5" applyNumberFormat="1" applyFont="1" applyFill="1" applyBorder="1" applyAlignment="1" applyProtection="1">
      <protection hidden="1"/>
    </xf>
    <xf numFmtId="166" fontId="14" fillId="2" borderId="2" xfId="3" applyNumberFormat="1" applyFont="1" applyFill="1" applyBorder="1" applyAlignment="1" applyProtection="1">
      <alignment horizontal="center" wrapText="1"/>
      <protection hidden="1"/>
    </xf>
    <xf numFmtId="0" fontId="14" fillId="2" borderId="2" xfId="3" applyFont="1" applyFill="1" applyBorder="1" applyAlignment="1" applyProtection="1">
      <alignment horizontal="center" wrapText="1"/>
      <protection hidden="1"/>
    </xf>
    <xf numFmtId="164" fontId="14" fillId="2" borderId="2" xfId="1" applyFont="1" applyFill="1" applyBorder="1" applyAlignment="1" applyProtection="1">
      <alignment horizontal="center" wrapText="1"/>
      <protection hidden="1"/>
    </xf>
    <xf numFmtId="165" fontId="14" fillId="2" borderId="2" xfId="5" applyNumberFormat="1" applyFont="1" applyFill="1" applyBorder="1" applyAlignment="1" applyProtection="1">
      <alignment horizontal="center" wrapText="1"/>
      <protection hidden="1"/>
    </xf>
    <xf numFmtId="0" fontId="14" fillId="0" borderId="0" xfId="3" applyFont="1" applyAlignment="1" applyProtection="1">
      <alignment horizontal="center" wrapText="1"/>
      <protection hidden="1"/>
    </xf>
    <xf numFmtId="166" fontId="11" fillId="0" borderId="0" xfId="3" applyNumberFormat="1" applyFont="1" applyAlignment="1" applyProtection="1">
      <alignment horizontal="center"/>
      <protection hidden="1"/>
    </xf>
    <xf numFmtId="0" fontId="11" fillId="0" borderId="0" xfId="3" applyFont="1" applyAlignment="1" applyProtection="1">
      <alignment horizontal="center"/>
      <protection hidden="1"/>
    </xf>
    <xf numFmtId="164" fontId="11" fillId="0" borderId="0" xfId="1" applyFont="1" applyFill="1" applyAlignment="1" applyProtection="1">
      <protection hidden="1"/>
    </xf>
    <xf numFmtId="166" fontId="11" fillId="0" borderId="0" xfId="0" applyNumberFormat="1" applyFont="1" applyAlignment="1" applyProtection="1">
      <alignment horizontal="center"/>
      <protection hidden="1"/>
    </xf>
    <xf numFmtId="164" fontId="11" fillId="0" borderId="0" xfId="1" applyFont="1" applyBorder="1" applyAlignment="1" applyProtection="1">
      <protection hidden="1"/>
    </xf>
    <xf numFmtId="0" fontId="11" fillId="0" borderId="0" xfId="4" applyFont="1" applyProtection="1">
      <protection hidden="1"/>
    </xf>
    <xf numFmtId="0" fontId="14" fillId="2" borderId="2" xfId="4" applyFont="1" applyFill="1" applyBorder="1" applyAlignment="1" applyProtection="1">
      <alignment horizontal="left" vertical="center"/>
      <protection hidden="1"/>
    </xf>
    <xf numFmtId="0" fontId="14" fillId="2" borderId="2" xfId="1" applyNumberFormat="1" applyFont="1" applyFill="1" applyBorder="1" applyAlignment="1" applyProtection="1">
      <alignment horizontal="center" vertical="center"/>
      <protection hidden="1"/>
    </xf>
    <xf numFmtId="0" fontId="11" fillId="0" borderId="0" xfId="4" applyFont="1" applyAlignment="1" applyProtection="1">
      <alignment vertical="center"/>
      <protection hidden="1"/>
    </xf>
    <xf numFmtId="167" fontId="11" fillId="0" borderId="0" xfId="4" applyNumberFormat="1" applyFont="1" applyAlignment="1" applyProtection="1">
      <alignment horizontal="left"/>
      <protection hidden="1"/>
    </xf>
    <xf numFmtId="167" fontId="14" fillId="2" borderId="2" xfId="3" applyNumberFormat="1" applyFont="1" applyFill="1" applyBorder="1" applyAlignment="1" applyProtection="1">
      <alignment horizontal="left" wrapText="1"/>
      <protection hidden="1"/>
    </xf>
    <xf numFmtId="167" fontId="11" fillId="0" borderId="0" xfId="0" applyNumberFormat="1" applyFont="1" applyAlignment="1" applyProtection="1">
      <alignment horizontal="left"/>
      <protection hidden="1"/>
    </xf>
    <xf numFmtId="164" fontId="11" fillId="3" borderId="4" xfId="1" applyFont="1" applyFill="1" applyBorder="1" applyAlignment="1" applyProtection="1">
      <protection hidden="1"/>
    </xf>
    <xf numFmtId="167" fontId="11" fillId="0" borderId="0" xfId="3" applyNumberFormat="1" applyFont="1" applyAlignment="1" applyProtection="1">
      <alignment horizontal="left"/>
      <protection hidden="1"/>
    </xf>
    <xf numFmtId="0" fontId="14" fillId="0" borderId="0" xfId="0" applyFont="1" applyAlignment="1" applyProtection="1">
      <alignment horizontal="left"/>
      <protection hidden="1"/>
    </xf>
    <xf numFmtId="0" fontId="15" fillId="0" borderId="0" xfId="2" applyFont="1" applyAlignment="1" applyProtection="1">
      <alignment horizontal="right"/>
      <protection hidden="1"/>
    </xf>
    <xf numFmtId="0" fontId="11" fillId="0" borderId="0" xfId="0" applyFont="1" applyAlignment="1" applyProtection="1">
      <protection hidden="1"/>
    </xf>
    <xf numFmtId="0" fontId="11" fillId="0" borderId="0" xfId="0" applyFont="1" applyAlignment="1" applyProtection="1">
      <alignment horizontal="center"/>
      <protection hidden="1"/>
    </xf>
    <xf numFmtId="166" fontId="14" fillId="2" borderId="2" xfId="0" applyNumberFormat="1" applyFont="1" applyFill="1" applyBorder="1" applyAlignment="1" applyProtection="1">
      <alignment horizontal="center" wrapText="1"/>
      <protection hidden="1"/>
    </xf>
    <xf numFmtId="0" fontId="14" fillId="2" borderId="2" xfId="0" applyFont="1" applyFill="1" applyBorder="1" applyAlignment="1" applyProtection="1">
      <alignment horizontal="center" wrapText="1"/>
      <protection hidden="1"/>
    </xf>
    <xf numFmtId="0" fontId="11" fillId="0" borderId="0" xfId="0" applyFont="1" applyProtection="1">
      <alignment wrapText="1"/>
      <protection hidden="1"/>
    </xf>
    <xf numFmtId="0" fontId="13" fillId="0" borderId="0" xfId="0" applyFont="1" applyAlignment="1" applyProtection="1">
      <protection hidden="1"/>
    </xf>
    <xf numFmtId="0" fontId="18" fillId="0" borderId="0" xfId="0" applyFont="1" applyAlignment="1" applyProtection="1">
      <protection hidden="1"/>
    </xf>
    <xf numFmtId="167" fontId="13" fillId="0" borderId="0" xfId="0" applyNumberFormat="1" applyFont="1" applyAlignment="1" applyProtection="1">
      <alignment horizontal="left"/>
      <protection hidden="1"/>
    </xf>
    <xf numFmtId="166" fontId="13" fillId="0" borderId="0" xfId="0" applyNumberFormat="1" applyFont="1" applyAlignment="1" applyProtection="1">
      <alignment horizontal="left"/>
      <protection hidden="1"/>
    </xf>
    <xf numFmtId="0" fontId="17" fillId="4" borderId="1" xfId="3" applyFont="1" applyFill="1" applyBorder="1" applyAlignment="1" applyProtection="1">
      <alignment horizontal="left"/>
      <protection hidden="1"/>
    </xf>
  </cellXfs>
  <cellStyles count="6">
    <cellStyle name="Comma" xfId="1" builtinId="3"/>
    <cellStyle name="Hyperlink" xfId="2" builtinId="8"/>
    <cellStyle name="Normal" xfId="0" builtinId="0"/>
    <cellStyle name="Normal_Amortisation" xfId="3" xr:uid="{00000000-0005-0000-0000-000003000000}"/>
    <cellStyle name="Normal_Economic Overview" xfId="4" xr:uid="{00000000-0005-0000-0000-000004000000}"/>
    <cellStyle name="Perc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propertyreality.co.za/templates_buy.php?tempno=9"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38100</xdr:colOff>
      <xdr:row>0</xdr:row>
      <xdr:rowOff>38100</xdr:rowOff>
    </xdr:from>
    <xdr:to>
      <xdr:col>8</xdr:col>
      <xdr:colOff>694740</xdr:colOff>
      <xdr:row>22</xdr:row>
      <xdr:rowOff>21630</xdr:rowOff>
    </xdr:to>
    <xdr:grpSp>
      <xdr:nvGrpSpPr>
        <xdr:cNvPr id="8" name="Group 7">
          <a:extLst>
            <a:ext uri="{FF2B5EF4-FFF2-40B4-BE49-F238E27FC236}">
              <a16:creationId xmlns:a16="http://schemas.microsoft.com/office/drawing/2014/main" id="{41838201-9B6A-4F85-B3BC-0FF75FFCF0BC}"/>
            </a:ext>
          </a:extLst>
        </xdr:cNvPr>
        <xdr:cNvGrpSpPr/>
      </xdr:nvGrpSpPr>
      <xdr:grpSpPr>
        <a:xfrm>
          <a:off x="38100" y="38100"/>
          <a:ext cx="9252000" cy="3671610"/>
          <a:chOff x="17134" y="17145"/>
          <a:chExt cx="9252000" cy="3671610"/>
        </a:xfrm>
      </xdr:grpSpPr>
      <xdr:sp macro="" textlink="" fLocksText="0">
        <xdr:nvSpPr>
          <xdr:cNvPr id="9" name="Rectangle 1">
            <a:extLst>
              <a:ext uri="{FF2B5EF4-FFF2-40B4-BE49-F238E27FC236}">
                <a16:creationId xmlns:a16="http://schemas.microsoft.com/office/drawing/2014/main" id="{3E30583A-80F9-4519-AACC-13AAA740C4FF}"/>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PROPERTY REALITY</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BOND AMORTIZATION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template enables users to compile a monthly bond amortization table that accommodates variable monthly interest rates and an unlimited number of ad hoc bond repayments. The template also includes an annual bond amortization table that is compiled based on the appropriate amounts in the monthly bond amortization table. The user input that is required in this template is limited to specifying a bond amount, bond period, bond start date, rate discount and entering the appropriate monthly prime interest rates and ad hoc bond repayments.</a:t>
            </a:r>
          </a:p>
          <a:p>
            <a:pPr marL="1800000" algn="just" rtl="0">
              <a:lnSpc>
                <a:spcPct val="100000"/>
              </a:lnSpc>
              <a:spcBef>
                <a:spcPts val="24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formulas!</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only a sample file created to show you the design of the template. Get the full version for a fully unprotected version of the template where you have full access to all areas of the template including all formulas. You will also be able to edit and customize the full version just like any of your own Excel files.</a:t>
            </a:r>
          </a:p>
        </xdr:txBody>
      </xdr:sp>
      <xdr:sp macro="" textlink="" fLocksText="0">
        <xdr:nvSpPr>
          <xdr:cNvPr id="10" name="TextBox 9">
            <a:hlinkClick xmlns:r="http://schemas.openxmlformats.org/officeDocument/2006/relationships" r:id="rId1"/>
            <a:extLst>
              <a:ext uri="{FF2B5EF4-FFF2-40B4-BE49-F238E27FC236}">
                <a16:creationId xmlns:a16="http://schemas.microsoft.com/office/drawing/2014/main" id="{882BD19B-6555-4189-A750-31D5D275E01F}"/>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11" name="TextBox 10">
            <a:extLst>
              <a:ext uri="{FF2B5EF4-FFF2-40B4-BE49-F238E27FC236}">
                <a16:creationId xmlns:a16="http://schemas.microsoft.com/office/drawing/2014/main" id="{BFF69685-78B4-4672-B67C-3F9FE7CE1988}"/>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12" name="Picture 11">
            <a:extLst>
              <a:ext uri="{FF2B5EF4-FFF2-40B4-BE49-F238E27FC236}">
                <a16:creationId xmlns:a16="http://schemas.microsoft.com/office/drawing/2014/main" id="{9A4E5C80-4637-4121-97AE-4C1DCD2ECFA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2.xml><?xml version="1.0" encoding="utf-8"?>
<xdr:wsDr xmlns:xdr="http://schemas.openxmlformats.org/drawingml/2006/spreadsheetDrawing" xmlns:a="http://schemas.openxmlformats.org/drawingml/2006/main">
  <xdr:oneCellAnchor>
    <xdr:from>
      <xdr:col>1</xdr:col>
      <xdr:colOff>167640</xdr:colOff>
      <xdr:row>4</xdr:row>
      <xdr:rowOff>167640</xdr:rowOff>
    </xdr:from>
    <xdr:ext cx="2705100" cy="1141140"/>
    <xdr:sp macro="" textlink="">
      <xdr:nvSpPr>
        <xdr:cNvPr id="6" name="Rectangle 17">
          <a:extLst>
            <a:ext uri="{FF2B5EF4-FFF2-40B4-BE49-F238E27FC236}">
              <a16:creationId xmlns:a16="http://schemas.microsoft.com/office/drawing/2014/main" id="{D899529C-6EC3-4522-B1BC-D9FD3C20446E}"/>
            </a:ext>
          </a:extLst>
        </xdr:cNvPr>
        <xdr:cNvSpPr>
          <a:spLocks noChangeArrowheads="1"/>
        </xdr:cNvSpPr>
      </xdr:nvSpPr>
      <xdr:spPr bwMode="auto">
        <a:xfrm>
          <a:off x="7696200" y="906780"/>
          <a:ext cx="2705100" cy="114114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a:t>
          </a:r>
        </a:p>
      </xdr:txBody>
    </xdr:sp>
    <xdr:clientData fLocksWithSheet="0" fPrintsWithSheet="0"/>
  </xdr:oneCellAnchor>
</xdr:wsDr>
</file>

<file path=xl/drawings/drawing3.xml><?xml version="1.0" encoding="utf-8"?>
<xdr:wsDr xmlns:xdr="http://schemas.openxmlformats.org/drawingml/2006/spreadsheetDrawing" xmlns:a="http://schemas.openxmlformats.org/drawingml/2006/main">
  <xdr:twoCellAnchor>
    <xdr:from>
      <xdr:col>22</xdr:col>
      <xdr:colOff>201077</xdr:colOff>
      <xdr:row>6</xdr:row>
      <xdr:rowOff>137579</xdr:rowOff>
    </xdr:from>
    <xdr:to>
      <xdr:col>22</xdr:col>
      <xdr:colOff>229652</xdr:colOff>
      <xdr:row>6</xdr:row>
      <xdr:rowOff>166154</xdr:rowOff>
    </xdr:to>
    <xdr:sp macro="" textlink="">
      <xdr:nvSpPr>
        <xdr:cNvPr id="3" name="Rectangle 2">
          <a:extLst>
            <a:ext uri="{FF2B5EF4-FFF2-40B4-BE49-F238E27FC236}">
              <a16:creationId xmlns:a16="http://schemas.microsoft.com/office/drawing/2014/main" id="{00000000-0008-0000-0200-000003000000}"/>
            </a:ext>
          </a:extLst>
        </xdr:cNvPr>
        <xdr:cNvSpPr>
          <a:spLocks noChangeArrowheads="1"/>
        </xdr:cNvSpPr>
      </xdr:nvSpPr>
      <xdr:spPr bwMode="auto">
        <a:xfrm flipV="1">
          <a:off x="17917577" y="1322912"/>
          <a:ext cx="28575" cy="28575"/>
        </a:xfrm>
        <a:prstGeom prst="rect">
          <a:avLst/>
        </a:prstGeom>
        <a:solidFill>
          <a:srgbClr val="FFFFFF"/>
        </a:solidFill>
        <a:ln w="9525">
          <a:solidFill>
            <a:srgbClr val="FFFFFF"/>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 Property Reality</a:t>
          </a:r>
        </a:p>
      </xdr:txBody>
    </xdr:sp>
    <xdr:clientData fPrintsWithSheet="0"/>
  </xdr:twoCellAnchor>
  <xdr:oneCellAnchor>
    <xdr:from>
      <xdr:col>1</xdr:col>
      <xdr:colOff>200526</xdr:colOff>
      <xdr:row>15</xdr:row>
      <xdr:rowOff>48053</xdr:rowOff>
    </xdr:from>
    <xdr:ext cx="6801852" cy="1308261"/>
    <xdr:sp macro="" textlink="">
      <xdr:nvSpPr>
        <xdr:cNvPr id="4" name="Rectangle 17">
          <a:extLst>
            <a:ext uri="{FF2B5EF4-FFF2-40B4-BE49-F238E27FC236}">
              <a16:creationId xmlns:a16="http://schemas.microsoft.com/office/drawing/2014/main" id="{98AD86A8-A4B9-4428-9312-4073BC0561BC}"/>
            </a:ext>
          </a:extLst>
        </xdr:cNvPr>
        <xdr:cNvSpPr>
          <a:spLocks noChangeArrowheads="1"/>
        </xdr:cNvSpPr>
      </xdr:nvSpPr>
      <xdr:spPr bwMode="auto">
        <a:xfrm>
          <a:off x="1347537" y="3176264"/>
          <a:ext cx="6801852"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amortization table is automatically calculated based on the input cells at the top of the sheet, the monthly prime interest rates on the “PrimeRate” sheet and the monthly ad hoc bond repayments on the “AdHoc” sheet. Note that the monthly prime interest rates are adjusted by the interest rate discount that is entered in cell F5.</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oneCellAnchor>
    <xdr:from>
      <xdr:col>2</xdr:col>
      <xdr:colOff>160421</xdr:colOff>
      <xdr:row>316</xdr:row>
      <xdr:rowOff>56075</xdr:rowOff>
    </xdr:from>
    <xdr:ext cx="4876800" cy="1308261"/>
    <xdr:sp macro="" textlink="">
      <xdr:nvSpPr>
        <xdr:cNvPr id="3" name="Rectangle 17">
          <a:extLst>
            <a:ext uri="{FF2B5EF4-FFF2-40B4-BE49-F238E27FC236}">
              <a16:creationId xmlns:a16="http://schemas.microsoft.com/office/drawing/2014/main" id="{8F4AEB4F-2242-4F2D-81BB-2629154D8E51}"/>
            </a:ext>
          </a:extLst>
        </xdr:cNvPr>
        <xdr:cNvSpPr>
          <a:spLocks noChangeArrowheads="1"/>
        </xdr:cNvSpPr>
      </xdr:nvSpPr>
      <xdr:spPr bwMode="auto">
        <a:xfrm>
          <a:off x="2735179" y="63422391"/>
          <a:ext cx="4876800"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includes monthly prime interest rate input cells for a date range from 2000 to 2050. The interest rates that are entered on this sheet are included in the amortization table after deducting the rate discount value.</a:t>
          </a: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oneCellAnchor>
    <xdr:from>
      <xdr:col>2</xdr:col>
      <xdr:colOff>184485</xdr:colOff>
      <xdr:row>316</xdr:row>
      <xdr:rowOff>40032</xdr:rowOff>
    </xdr:from>
    <xdr:ext cx="5622758" cy="1308261"/>
    <xdr:sp macro="" textlink="">
      <xdr:nvSpPr>
        <xdr:cNvPr id="3" name="Rectangle 17">
          <a:extLst>
            <a:ext uri="{FF2B5EF4-FFF2-40B4-BE49-F238E27FC236}">
              <a16:creationId xmlns:a16="http://schemas.microsoft.com/office/drawing/2014/main" id="{5A027494-4047-4B8D-A838-5DCF5155055F}"/>
            </a:ext>
          </a:extLst>
        </xdr:cNvPr>
        <xdr:cNvSpPr>
          <a:spLocks noChangeArrowheads="1"/>
        </xdr:cNvSpPr>
      </xdr:nvSpPr>
      <xdr:spPr bwMode="auto">
        <a:xfrm>
          <a:off x="2759243" y="63526664"/>
          <a:ext cx="5622758"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can be used to enter ad hoc bond repayments. The ad hoc bond repayments entered on this sheet are automatically included in the monthly and annual amortization tables. The template accommodates both increased instalments and lump sum bond repayments.</a:t>
          </a: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oneCellAnchor>
    <xdr:from>
      <xdr:col>1</xdr:col>
      <xdr:colOff>80211</xdr:colOff>
      <xdr:row>13</xdr:row>
      <xdr:rowOff>64023</xdr:rowOff>
    </xdr:from>
    <xdr:ext cx="4884820" cy="1115901"/>
    <xdr:sp macro="" textlink="">
      <xdr:nvSpPr>
        <xdr:cNvPr id="3" name="Rectangle 17">
          <a:extLst>
            <a:ext uri="{FF2B5EF4-FFF2-40B4-BE49-F238E27FC236}">
              <a16:creationId xmlns:a16="http://schemas.microsoft.com/office/drawing/2014/main" id="{CAC634A3-766F-4CF3-A56F-50C03512CDCE}"/>
            </a:ext>
          </a:extLst>
        </xdr:cNvPr>
        <xdr:cNvSpPr>
          <a:spLocks noChangeArrowheads="1"/>
        </xdr:cNvSpPr>
      </xdr:nvSpPr>
      <xdr:spPr bwMode="auto">
        <a:xfrm>
          <a:off x="1227222" y="2799202"/>
          <a:ext cx="4884820" cy="111590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amortization table is automatically calculated based on the amounts included on the monthly amortization table. No user input is required on this sheet.</a:t>
          </a:r>
        </a:p>
      </xdr:txBody>
    </xdr:sp>
    <xdr:clientData fLocksWithSheet="0" fPrintsWithSheet="0"/>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lice">
  <a:themeElements>
    <a:clrScheme name="Slice">
      <a:dk1>
        <a:sysClr val="windowText" lastClr="000000"/>
      </a:dk1>
      <a:lt1>
        <a:sysClr val="window" lastClr="FFFFFF"/>
      </a:lt1>
      <a:dk2>
        <a:srgbClr val="146194"/>
      </a:dk2>
      <a:lt2>
        <a:srgbClr val="76DBF4"/>
      </a:lt2>
      <a:accent1>
        <a:srgbClr val="052F61"/>
      </a:accent1>
      <a:accent2>
        <a:srgbClr val="A50E82"/>
      </a:accent2>
      <a:accent3>
        <a:srgbClr val="14967C"/>
      </a:accent3>
      <a:accent4>
        <a:srgbClr val="6A9E1F"/>
      </a:accent4>
      <a:accent5>
        <a:srgbClr val="E87D37"/>
      </a:accent5>
      <a:accent6>
        <a:srgbClr val="C62324"/>
      </a:accent6>
      <a:hlink>
        <a:srgbClr val="0D2E46"/>
      </a:hlink>
      <a:folHlink>
        <a:srgbClr val="356A95"/>
      </a:folHlink>
    </a:clrScheme>
    <a:fontScheme name="Slice">
      <a:maj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lice">
      <a:fillStyleLst>
        <a:solidFill>
          <a:schemeClr val="phClr"/>
        </a:solidFill>
        <a:gradFill rotWithShape="1">
          <a:gsLst>
            <a:gs pos="0">
              <a:schemeClr val="phClr">
                <a:tint val="62000"/>
                <a:hueMod val="94000"/>
                <a:satMod val="140000"/>
                <a:lumMod val="110000"/>
              </a:schemeClr>
            </a:gs>
            <a:gs pos="100000">
              <a:schemeClr val="phClr">
                <a:tint val="84000"/>
                <a:satMod val="160000"/>
              </a:schemeClr>
            </a:gs>
          </a:gsLst>
          <a:lin ang="5400000" scaled="0"/>
        </a:gradFill>
        <a:gradFill rotWithShape="1">
          <a:gsLst>
            <a:gs pos="0">
              <a:schemeClr val="phClr">
                <a:tint val="98000"/>
                <a:hueMod val="94000"/>
                <a:satMod val="130000"/>
                <a:lumMod val="128000"/>
              </a:schemeClr>
            </a:gs>
            <a:gs pos="100000">
              <a:schemeClr val="phClr">
                <a:shade val="94000"/>
                <a:lumMod val="88000"/>
              </a:schemeClr>
            </a:gs>
          </a:gsLst>
          <a:lin ang="5400000" scaled="0"/>
        </a:gradFill>
      </a:fillStyleLst>
      <a:lnStyleLst>
        <a:ln w="9525" cap="rnd" cmpd="sng" algn="ctr">
          <a:solidFill>
            <a:schemeClr val="phClr">
              <a:tint val="76000"/>
              <a:alpha val="60000"/>
              <a:hueMod val="94000"/>
            </a:schemeClr>
          </a:solidFill>
          <a:prstDash val="solid"/>
        </a:ln>
        <a:ln w="15875" cap="rnd" cmpd="sng" algn="ctr">
          <a:solidFill>
            <a:schemeClr val="phClr">
              <a:hueMod val="94000"/>
            </a:schemeClr>
          </a:solidFill>
          <a:prstDash val="solid"/>
        </a:ln>
        <a:ln w="28575" cap="rnd" cmpd="sng" algn="ctr">
          <a:solidFill>
            <a:schemeClr val="phClr"/>
          </a:solidFill>
          <a:prstDash val="solid"/>
        </a:ln>
      </a:lnStyleLst>
      <a:effectStyleLst>
        <a:effectStyle>
          <a:effectLst/>
        </a:effectStyle>
        <a:effectStyle>
          <a:effectLst>
            <a:innerShdw blurRad="25400" dist="12700" dir="13500000">
              <a:srgbClr val="000000">
                <a:alpha val="45000"/>
              </a:srgbClr>
            </a:innerShdw>
          </a:effectLst>
        </a:effectStyle>
        <a:effectStyle>
          <a:effectLst>
            <a:outerShdw blurRad="50800" dist="38100" dir="5400000" rotWithShape="0">
              <a:srgbClr val="000000">
                <a:alpha val="46000"/>
              </a:srgbClr>
            </a:outerShdw>
          </a:effectLst>
          <a:scene3d>
            <a:camera prst="orthographicFront">
              <a:rot lat="0" lon="0" rev="0"/>
            </a:camera>
            <a:lightRig rig="threePt" dir="t"/>
          </a:scene3d>
          <a:sp3d prstMaterial="plastic">
            <a:bevelT w="25400" h="25400"/>
          </a:sp3d>
        </a:effectStyle>
      </a:effectStyleLst>
      <a:bgFillStyleLst>
        <a:solidFill>
          <a:schemeClr val="phClr"/>
        </a:solidFill>
        <a:gradFill rotWithShape="1">
          <a:gsLst>
            <a:gs pos="10000">
              <a:schemeClr val="phClr">
                <a:tint val="97000"/>
                <a:hueMod val="92000"/>
                <a:satMod val="169000"/>
                <a:lumMod val="164000"/>
              </a:schemeClr>
            </a:gs>
            <a:gs pos="100000">
              <a:schemeClr val="phClr">
                <a:shade val="96000"/>
                <a:satMod val="120000"/>
                <a:lumMod val="90000"/>
              </a:schemeClr>
            </a:gs>
          </a:gsLst>
          <a:lin ang="6120000" scaled="1"/>
        </a:gradFill>
        <a:gradFill rotWithShape="1">
          <a:gsLst>
            <a:gs pos="0">
              <a:schemeClr val="phClr">
                <a:tint val="97000"/>
                <a:hueMod val="92000"/>
                <a:satMod val="169000"/>
                <a:lumMod val="164000"/>
              </a:schemeClr>
            </a:gs>
            <a:gs pos="100000">
              <a:schemeClr val="phClr">
                <a:shade val="96000"/>
                <a:satMod val="120000"/>
                <a:lumMod val="90000"/>
              </a:schemeClr>
            </a:gs>
          </a:gsLst>
          <a:path path="circle">
            <a:fillToRect b="100000"/>
          </a:path>
        </a:gradFill>
      </a:bgFillStyleLst>
    </a:fmtScheme>
  </a:themeElements>
  <a:objectDefaults/>
  <a:extraClrSchemeLst/>
  <a:extLst>
    <a:ext uri="{05A4C25C-085E-4340-85A3-A5531E510DB2}">
      <thm15:themeFamily xmlns:thm15="http://schemas.microsoft.com/office/thememl/2012/main" name="Slice" id="{0507925B-6AC9-4358-8E18-C330545D08F8}" vid="{13FEC7C6-62A9-40C4-99D2-581AACACAA2F}"/>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propertyreality.co.za/"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workbookViewId="0">
      <selection activeCell="B2" sqref="B2"/>
    </sheetView>
  </sheetViews>
  <sheetFormatPr defaultRowHeight="13.2" x14ac:dyDescent="0.25"/>
  <cols>
    <col min="1" max="19" width="15.6640625" style="5" customWidth="1"/>
    <col min="20" max="16384" width="8.88671875" style="5"/>
  </cols>
  <sheetData/>
  <phoneticPr fontId="2" type="noConversion"/>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35"/>
  <sheetViews>
    <sheetView zoomScaleNormal="100" workbookViewId="0">
      <pane ySplit="3" topLeftCell="A4" activePane="bottomLeft" state="frozen"/>
      <selection pane="bottomLeft"/>
    </sheetView>
  </sheetViews>
  <sheetFormatPr defaultColWidth="9.109375" defaultRowHeight="13.2" x14ac:dyDescent="0.25"/>
  <cols>
    <col min="1" max="1" width="109.77734375" style="12" customWidth="1"/>
    <col min="2" max="29" width="15.6640625" style="11" customWidth="1"/>
    <col min="30" max="16384" width="9.109375" style="11"/>
  </cols>
  <sheetData>
    <row r="1" spans="1:1" ht="15" customHeight="1" x14ac:dyDescent="0.3">
      <c r="A1" s="13" t="s">
        <v>22</v>
      </c>
    </row>
    <row r="2" spans="1:1" ht="15" customHeight="1" x14ac:dyDescent="0.25">
      <c r="A2" s="2" t="s">
        <v>23</v>
      </c>
    </row>
    <row r="3" spans="1:1" ht="15" customHeight="1" x14ac:dyDescent="0.25">
      <c r="A3" s="4" t="s">
        <v>7</v>
      </c>
    </row>
    <row r="5" spans="1:1" ht="66" x14ac:dyDescent="0.25">
      <c r="A5" s="12" t="s">
        <v>25</v>
      </c>
    </row>
    <row r="7" spans="1:1" x14ac:dyDescent="0.25">
      <c r="A7" s="12" t="s">
        <v>24</v>
      </c>
    </row>
    <row r="8" spans="1:1" ht="39.6" x14ac:dyDescent="0.25">
      <c r="A8" s="1" t="s">
        <v>26</v>
      </c>
    </row>
    <row r="9" spans="1:1" x14ac:dyDescent="0.25">
      <c r="A9" s="1" t="s">
        <v>27</v>
      </c>
    </row>
    <row r="10" spans="1:1" ht="26.4" x14ac:dyDescent="0.25">
      <c r="A10" s="1" t="s">
        <v>28</v>
      </c>
    </row>
    <row r="11" spans="1:1" ht="26.4" x14ac:dyDescent="0.25">
      <c r="A11" s="1" t="s">
        <v>29</v>
      </c>
    </row>
    <row r="13" spans="1:1" x14ac:dyDescent="0.25">
      <c r="A13" s="1" t="s">
        <v>30</v>
      </c>
    </row>
    <row r="15" spans="1:1" ht="39.6" x14ac:dyDescent="0.25">
      <c r="A15" s="12" t="s">
        <v>32</v>
      </c>
    </row>
    <row r="17" spans="1:1" ht="39.6" x14ac:dyDescent="0.25">
      <c r="A17" s="12" t="s">
        <v>31</v>
      </c>
    </row>
    <row r="19" spans="1:1" ht="39.6" x14ac:dyDescent="0.25">
      <c r="A19" s="12" t="s">
        <v>35</v>
      </c>
    </row>
    <row r="21" spans="1:1" ht="52.8" x14ac:dyDescent="0.25">
      <c r="A21" s="12" t="s">
        <v>36</v>
      </c>
    </row>
    <row r="23" spans="1:1" ht="39.6" x14ac:dyDescent="0.25">
      <c r="A23" s="2" t="s">
        <v>37</v>
      </c>
    </row>
    <row r="25" spans="1:1" ht="79.2" x14ac:dyDescent="0.25">
      <c r="A25" s="3" t="s">
        <v>38</v>
      </c>
    </row>
    <row r="27" spans="1:1" ht="39.6" x14ac:dyDescent="0.25">
      <c r="A27" s="3" t="s">
        <v>39</v>
      </c>
    </row>
    <row r="29" spans="1:1" x14ac:dyDescent="0.25">
      <c r="A29" s="1" t="s">
        <v>33</v>
      </c>
    </row>
    <row r="31" spans="1:1" ht="26.4" x14ac:dyDescent="0.25">
      <c r="A31" s="12" t="s">
        <v>34</v>
      </c>
    </row>
    <row r="33" spans="1:1" x14ac:dyDescent="0.25">
      <c r="A33" s="1" t="s">
        <v>41</v>
      </c>
    </row>
    <row r="34" spans="1:1" x14ac:dyDescent="0.25">
      <c r="A34" s="1"/>
    </row>
    <row r="35" spans="1:1" ht="79.2" x14ac:dyDescent="0.25">
      <c r="A35" s="12" t="s">
        <v>42</v>
      </c>
    </row>
  </sheetData>
  <sheetProtection selectLockedCells="1"/>
  <phoneticPr fontId="2" type="noConversion"/>
  <hyperlinks>
    <hyperlink ref="A3" r:id="rId1" xr:uid="{D1A00774-3B1A-4951-A414-041C881509D0}"/>
  </hyperlinks>
  <pageMargins left="0.74803149606299213" right="0.74803149606299213" top="0.98425196850393704" bottom="0.98425196850393704" header="0.51181102362204722" footer="0.51181102362204722"/>
  <pageSetup paperSize="9" scale="78" orientation="portrait" r:id="rId2"/>
  <headerFooter alignWithMargins="0">
    <oddFooter>Page &amp;P of &amp;N</oddFooter>
  </headerFooter>
  <rowBreaks count="1" manualBreakCount="1">
    <brk id="28" max="16383"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67"/>
  <sheetViews>
    <sheetView zoomScale="95" zoomScaleNormal="95" workbookViewId="0">
      <pane ySplit="7" topLeftCell="A8" activePane="bottomLeft" state="frozen"/>
      <selection pane="bottomLeft" activeCell="C4" sqref="C4"/>
    </sheetView>
  </sheetViews>
  <sheetFormatPr defaultColWidth="9.109375" defaultRowHeight="16.05" customHeight="1" x14ac:dyDescent="0.25"/>
  <cols>
    <col min="1" max="1" width="16.77734375" style="23" customWidth="1"/>
    <col min="2" max="2" width="16.77734375" style="14" customWidth="1"/>
    <col min="3" max="8" width="16.77734375" style="15" customWidth="1"/>
    <col min="9" max="9" width="16.77734375" style="16" customWidth="1"/>
    <col min="10" max="10" width="16.77734375" style="15" customWidth="1"/>
    <col min="11" max="16384" width="9.109375" style="14"/>
  </cols>
  <sheetData>
    <row r="1" spans="1:10" ht="16.05" customHeight="1" x14ac:dyDescent="0.25">
      <c r="A1" s="53" t="s">
        <v>16</v>
      </c>
      <c r="J1" s="17"/>
    </row>
    <row r="2" spans="1:10" ht="16.05" customHeight="1" x14ac:dyDescent="0.25">
      <c r="A2" s="6" t="s">
        <v>4</v>
      </c>
    </row>
    <row r="3" spans="1:10" ht="16.05" customHeight="1" x14ac:dyDescent="0.25">
      <c r="A3" s="18" t="s">
        <v>40</v>
      </c>
    </row>
    <row r="4" spans="1:10" ht="16.05" customHeight="1" x14ac:dyDescent="0.25">
      <c r="A4" s="57" t="s">
        <v>18</v>
      </c>
      <c r="B4" s="57"/>
      <c r="C4" s="19">
        <v>2000000</v>
      </c>
      <c r="E4" s="20" t="s">
        <v>19</v>
      </c>
      <c r="F4" s="21">
        <v>45658</v>
      </c>
      <c r="G4" s="14"/>
    </row>
    <row r="5" spans="1:10" ht="16.05" customHeight="1" x14ac:dyDescent="0.25">
      <c r="A5" s="57" t="s">
        <v>3</v>
      </c>
      <c r="B5" s="57"/>
      <c r="C5" s="19">
        <v>20</v>
      </c>
      <c r="E5" s="22" t="s">
        <v>5</v>
      </c>
      <c r="F5" s="19">
        <v>1</v>
      </c>
      <c r="G5" s="14" t="s">
        <v>1</v>
      </c>
    </row>
    <row r="6" spans="1:10" ht="16.05" customHeight="1" x14ac:dyDescent="0.25">
      <c r="B6" s="24"/>
      <c r="C6" s="24"/>
      <c r="D6" s="25"/>
      <c r="E6" s="25"/>
      <c r="F6" s="25"/>
      <c r="G6" s="25"/>
      <c r="H6" s="25"/>
      <c r="I6" s="26"/>
      <c r="J6" s="25"/>
    </row>
    <row r="7" spans="1:10" s="31" customFormat="1" ht="25.2" x14ac:dyDescent="0.2">
      <c r="A7" s="27" t="s">
        <v>14</v>
      </c>
      <c r="B7" s="28" t="s">
        <v>9</v>
      </c>
      <c r="C7" s="29" t="s">
        <v>6</v>
      </c>
      <c r="D7" s="29" t="s">
        <v>0</v>
      </c>
      <c r="E7" s="29" t="s">
        <v>21</v>
      </c>
      <c r="F7" s="29" t="s">
        <v>45</v>
      </c>
      <c r="G7" s="29" t="s">
        <v>46</v>
      </c>
      <c r="H7" s="29" t="s">
        <v>47</v>
      </c>
      <c r="I7" s="30" t="s">
        <v>15</v>
      </c>
      <c r="J7" s="29" t="s">
        <v>48</v>
      </c>
    </row>
    <row r="8" spans="1:10" ht="16.05" customHeight="1" x14ac:dyDescent="0.25">
      <c r="A8" s="32">
        <f>DATE(YEAR(F4),MONTH(F4)+2,1-1)</f>
        <v>45716</v>
      </c>
      <c r="B8" s="33">
        <v>1</v>
      </c>
      <c r="C8" s="15">
        <f>C4</f>
        <v>2000000</v>
      </c>
      <c r="D8" s="15">
        <f>IF($C$5*12+1-B8=0,0,IF(PMT(J8/100/12,$C$5*12+1-B8,-C8,0,0)&gt;C8+F8,C8+F8,PMT(J8/100/12,$C$5*12+1-B8,-C8,0,0)))</f>
        <v>19300.432901480159</v>
      </c>
      <c r="E8" s="15">
        <f t="shared" ref="E8:E71" ca="1" si="0">IF(VLOOKUP($A8,AdHoc,2,0)&gt;C8+F8-D8,C8+F8-D8,VLOOKUP($A8,AdHoc,2,0))</f>
        <v>0</v>
      </c>
      <c r="F8" s="15">
        <f t="shared" ref="F8:F71" si="1">C8*J8/100/12</f>
        <v>16666.666666666668</v>
      </c>
      <c r="G8" s="15">
        <f ca="1">D8+E8-F8</f>
        <v>2633.7662348134909</v>
      </c>
      <c r="H8" s="15">
        <f ca="1">IF(ROUND(C8-G8,2)=0,0,C8-G8)</f>
        <v>1997366.2337651865</v>
      </c>
      <c r="I8" s="16">
        <f ca="1">IF(C8=0,0,H8/$C$8)</f>
        <v>0.99868311688259326</v>
      </c>
      <c r="J8" s="34">
        <f>VLOOKUP(A8,PrimeRate!$A$5:$B$1000,2,0)-$F$5</f>
        <v>10</v>
      </c>
    </row>
    <row r="9" spans="1:10" ht="16.05" customHeight="1" x14ac:dyDescent="0.25">
      <c r="A9" s="35">
        <f>DATE(YEAR(A8),MONTH(A8)+2,1-1)</f>
        <v>45747</v>
      </c>
      <c r="B9" s="33">
        <v>2</v>
      </c>
      <c r="C9" s="15">
        <f ca="1">H8</f>
        <v>1997366.2337651865</v>
      </c>
      <c r="D9" s="15">
        <f t="shared" ref="D9:D72" ca="1" si="2">IF($C$5*12+1-B9=0,0,IF(PMT(J9/100/12,$C$5*12+1-B9,-C9,0,0)&gt;C9+F9,C9+F9,PMT(J9/100/12,$C$5*12+1-B9,-C9,0,0)))</f>
        <v>19300.432901480159</v>
      </c>
      <c r="E9" s="15">
        <f t="shared" ca="1" si="0"/>
        <v>0</v>
      </c>
      <c r="F9" s="15">
        <f t="shared" ca="1" si="1"/>
        <v>16644.718614709887</v>
      </c>
      <c r="G9" s="15">
        <f t="shared" ref="G9:G72" ca="1" si="3">D9+E9-F9</f>
        <v>2655.7142867702714</v>
      </c>
      <c r="H9" s="15">
        <f t="shared" ref="H9:H72" ca="1" si="4">IF(ROUND(C9-G9,2)=0,0,C9-G9)</f>
        <v>1994710.5194784163</v>
      </c>
      <c r="I9" s="16">
        <f t="shared" ref="I9:I72" ca="1" si="5">IF(C9=0,0,H9/$C$8)</f>
        <v>0.99735525973920813</v>
      </c>
      <c r="J9" s="34">
        <f>VLOOKUP(A9,PrimeRate!$A$5:$B$1000,2,0)-$F$5</f>
        <v>10</v>
      </c>
    </row>
    <row r="10" spans="1:10" ht="16.05" customHeight="1" x14ac:dyDescent="0.25">
      <c r="A10" s="35">
        <f t="shared" ref="A10:A73" si="6">DATE(YEAR(A9),MONTH(A9)+2,1-1)</f>
        <v>45777</v>
      </c>
      <c r="B10" s="33">
        <v>3</v>
      </c>
      <c r="C10" s="15">
        <f t="shared" ref="C10:C73" ca="1" si="7">H9</f>
        <v>1994710.5194784163</v>
      </c>
      <c r="D10" s="15">
        <f t="shared" ca="1" si="2"/>
        <v>19300.432901480159</v>
      </c>
      <c r="E10" s="15">
        <f t="shared" ca="1" si="0"/>
        <v>0</v>
      </c>
      <c r="F10" s="15">
        <f t="shared" ca="1" si="1"/>
        <v>16622.587662320137</v>
      </c>
      <c r="G10" s="15">
        <f t="shared" ca="1" si="3"/>
        <v>2677.8452391600222</v>
      </c>
      <c r="H10" s="15">
        <f t="shared" ca="1" si="4"/>
        <v>1992032.6742392562</v>
      </c>
      <c r="I10" s="16">
        <f t="shared" ca="1" si="5"/>
        <v>0.99601633711962811</v>
      </c>
      <c r="J10" s="34">
        <f>VLOOKUP(A10,PrimeRate!$A$5:$B$1000,2,0)-$F$5</f>
        <v>10</v>
      </c>
    </row>
    <row r="11" spans="1:10" ht="16.05" customHeight="1" x14ac:dyDescent="0.25">
      <c r="A11" s="35">
        <f t="shared" si="6"/>
        <v>45808</v>
      </c>
      <c r="B11" s="33">
        <v>4</v>
      </c>
      <c r="C11" s="15">
        <f t="shared" ca="1" si="7"/>
        <v>1992032.6742392562</v>
      </c>
      <c r="D11" s="15">
        <f t="shared" ca="1" si="2"/>
        <v>18972.814990748146</v>
      </c>
      <c r="E11" s="15">
        <f t="shared" ca="1" si="0"/>
        <v>0</v>
      </c>
      <c r="F11" s="15">
        <f t="shared" ca="1" si="1"/>
        <v>16185.265478193956</v>
      </c>
      <c r="G11" s="15">
        <f t="shared" ca="1" si="3"/>
        <v>2787.5495125541893</v>
      </c>
      <c r="H11" s="15">
        <f t="shared" ca="1" si="4"/>
        <v>1989245.124726702</v>
      </c>
      <c r="I11" s="16">
        <f t="shared" ca="1" si="5"/>
        <v>0.994622562363351</v>
      </c>
      <c r="J11" s="34">
        <f>VLOOKUP(A11,PrimeRate!$A$5:$B$1000,2,0)-$F$5</f>
        <v>9.75</v>
      </c>
    </row>
    <row r="12" spans="1:10" ht="16.05" customHeight="1" x14ac:dyDescent="0.25">
      <c r="A12" s="35">
        <f t="shared" si="6"/>
        <v>45838</v>
      </c>
      <c r="B12" s="33">
        <v>5</v>
      </c>
      <c r="C12" s="15">
        <f t="shared" ca="1" si="7"/>
        <v>1989245.124726702</v>
      </c>
      <c r="D12" s="15">
        <f t="shared" ca="1" si="2"/>
        <v>18972.814990748146</v>
      </c>
      <c r="E12" s="15">
        <f t="shared" ca="1" si="0"/>
        <v>0</v>
      </c>
      <c r="F12" s="15">
        <f t="shared" ca="1" si="1"/>
        <v>16162.616638404454</v>
      </c>
      <c r="G12" s="15">
        <f t="shared" ca="1" si="3"/>
        <v>2810.198352343692</v>
      </c>
      <c r="H12" s="15">
        <f t="shared" ca="1" si="4"/>
        <v>1986434.9263743584</v>
      </c>
      <c r="I12" s="16">
        <f t="shared" ca="1" si="5"/>
        <v>0.99321746318717918</v>
      </c>
      <c r="J12" s="34">
        <f>VLOOKUP(A12,PrimeRate!$A$5:$B$1000,2,0)-$F$5</f>
        <v>9.75</v>
      </c>
    </row>
    <row r="13" spans="1:10" ht="16.05" customHeight="1" x14ac:dyDescent="0.25">
      <c r="A13" s="35">
        <f t="shared" si="6"/>
        <v>45869</v>
      </c>
      <c r="B13" s="33">
        <v>6</v>
      </c>
      <c r="C13" s="15">
        <f t="shared" ca="1" si="7"/>
        <v>1986434.9263743584</v>
      </c>
      <c r="D13" s="15">
        <f t="shared" ca="1" si="2"/>
        <v>18972.814990748146</v>
      </c>
      <c r="E13" s="15">
        <f t="shared" ca="1" si="0"/>
        <v>0</v>
      </c>
      <c r="F13" s="15">
        <f t="shared" ca="1" si="1"/>
        <v>16139.783776791659</v>
      </c>
      <c r="G13" s="15">
        <f t="shared" ca="1" si="3"/>
        <v>2833.0312139564867</v>
      </c>
      <c r="H13" s="15">
        <f t="shared" ca="1" si="4"/>
        <v>1983601.8951604019</v>
      </c>
      <c r="I13" s="16">
        <f t="shared" ca="1" si="5"/>
        <v>0.99180094758020099</v>
      </c>
      <c r="J13" s="34">
        <f>VLOOKUP(A13,PrimeRate!$A$5:$B$1000,2,0)-$F$5</f>
        <v>9.75</v>
      </c>
    </row>
    <row r="14" spans="1:10" ht="16.05" customHeight="1" x14ac:dyDescent="0.25">
      <c r="A14" s="35">
        <f t="shared" si="6"/>
        <v>45900</v>
      </c>
      <c r="B14" s="33">
        <v>7</v>
      </c>
      <c r="C14" s="15">
        <f t="shared" ca="1" si="7"/>
        <v>1983601.8951604019</v>
      </c>
      <c r="D14" s="15">
        <f t="shared" ca="1" si="2"/>
        <v>18650.096417813551</v>
      </c>
      <c r="E14" s="15">
        <f t="shared" ca="1" si="0"/>
        <v>0</v>
      </c>
      <c r="F14" s="15">
        <f t="shared" ca="1" si="1"/>
        <v>15703.515003353183</v>
      </c>
      <c r="G14" s="15">
        <f t="shared" ca="1" si="3"/>
        <v>2946.5814144603683</v>
      </c>
      <c r="H14" s="15">
        <f t="shared" ca="1" si="4"/>
        <v>1980655.3137459415</v>
      </c>
      <c r="I14" s="16">
        <f t="shared" ca="1" si="5"/>
        <v>0.99032765687297075</v>
      </c>
      <c r="J14" s="34">
        <f>VLOOKUP(A14,PrimeRate!$A$5:$B$1000,2,0)-$F$5</f>
        <v>9.5</v>
      </c>
    </row>
    <row r="15" spans="1:10" ht="16.05" customHeight="1" x14ac:dyDescent="0.25">
      <c r="A15" s="35">
        <f t="shared" si="6"/>
        <v>45930</v>
      </c>
      <c r="B15" s="33">
        <v>8</v>
      </c>
      <c r="C15" s="15">
        <f t="shared" ca="1" si="7"/>
        <v>1980655.3137459415</v>
      </c>
      <c r="D15" s="15">
        <f t="shared" ca="1" si="2"/>
        <v>18650.096417813551</v>
      </c>
      <c r="E15" s="15">
        <f t="shared" ca="1" si="0"/>
        <v>0</v>
      </c>
      <c r="F15" s="15">
        <f t="shared" ca="1" si="1"/>
        <v>15680.187900488701</v>
      </c>
      <c r="G15" s="15">
        <f t="shared" ca="1" si="3"/>
        <v>2969.9085173248495</v>
      </c>
      <c r="H15" s="15">
        <f t="shared" ca="1" si="4"/>
        <v>1977685.4052286167</v>
      </c>
      <c r="I15" s="16">
        <f t="shared" ca="1" si="5"/>
        <v>0.98884270261430829</v>
      </c>
      <c r="J15" s="34">
        <f>VLOOKUP(A15,PrimeRate!$A$5:$B$1000,2,0)-$F$5</f>
        <v>9.5</v>
      </c>
    </row>
    <row r="16" spans="1:10" ht="16.05" customHeight="1" x14ac:dyDescent="0.25">
      <c r="A16" s="35">
        <f t="shared" si="6"/>
        <v>45961</v>
      </c>
      <c r="B16" s="33">
        <v>9</v>
      </c>
      <c r="C16" s="15">
        <f t="shared" ca="1" si="7"/>
        <v>1977685.4052286167</v>
      </c>
      <c r="D16" s="15">
        <f t="shared" ca="1" si="2"/>
        <v>18650.096417813551</v>
      </c>
      <c r="E16" s="15">
        <f t="shared" ca="1" si="0"/>
        <v>0</v>
      </c>
      <c r="F16" s="15">
        <f t="shared" ca="1" si="1"/>
        <v>15656.676124726548</v>
      </c>
      <c r="G16" s="15">
        <f t="shared" ca="1" si="3"/>
        <v>2993.4202930870033</v>
      </c>
      <c r="H16" s="15">
        <f t="shared" ca="1" si="4"/>
        <v>1974691.9849355298</v>
      </c>
      <c r="I16" s="16">
        <f t="shared" ca="1" si="5"/>
        <v>0.98734599246776489</v>
      </c>
      <c r="J16" s="34">
        <f>VLOOKUP(A16,PrimeRate!$A$5:$B$1000,2,0)-$F$5</f>
        <v>9.5</v>
      </c>
    </row>
    <row r="17" spans="1:10" ht="16.05" customHeight="1" x14ac:dyDescent="0.25">
      <c r="A17" s="35">
        <f t="shared" si="6"/>
        <v>45991</v>
      </c>
      <c r="B17" s="33">
        <v>10</v>
      </c>
      <c r="C17" s="15">
        <f t="shared" ca="1" si="7"/>
        <v>1974691.9849355298</v>
      </c>
      <c r="D17" s="15">
        <f t="shared" ca="1" si="2"/>
        <v>18332.353887965288</v>
      </c>
      <c r="E17" s="15">
        <f t="shared" ca="1" si="0"/>
        <v>0</v>
      </c>
      <c r="F17" s="15">
        <f t="shared" ca="1" si="1"/>
        <v>15221.584050544707</v>
      </c>
      <c r="G17" s="15">
        <f t="shared" ca="1" si="3"/>
        <v>3110.7698374205811</v>
      </c>
      <c r="H17" s="15">
        <f t="shared" ca="1" si="4"/>
        <v>1971581.2150981091</v>
      </c>
      <c r="I17" s="16">
        <f t="shared" ca="1" si="5"/>
        <v>0.98579060754905456</v>
      </c>
      <c r="J17" s="34">
        <f>VLOOKUP(A17,PrimeRate!$A$5:$B$1000,2,0)-$F$5</f>
        <v>9.25</v>
      </c>
    </row>
    <row r="18" spans="1:10" ht="16.05" customHeight="1" x14ac:dyDescent="0.25">
      <c r="A18" s="35">
        <f t="shared" si="6"/>
        <v>46022</v>
      </c>
      <c r="B18" s="33">
        <v>11</v>
      </c>
      <c r="C18" s="15">
        <f t="shared" ca="1" si="7"/>
        <v>1971581.2150981091</v>
      </c>
      <c r="D18" s="15">
        <f t="shared" ca="1" si="2"/>
        <v>18332.353887965288</v>
      </c>
      <c r="E18" s="15">
        <f t="shared" ca="1" si="0"/>
        <v>0</v>
      </c>
      <c r="F18" s="15">
        <f t="shared" ca="1" si="1"/>
        <v>15197.605199714591</v>
      </c>
      <c r="G18" s="15">
        <f t="shared" ca="1" si="3"/>
        <v>3134.7486882506964</v>
      </c>
      <c r="H18" s="15">
        <f t="shared" ca="1" si="4"/>
        <v>1968446.4664098583</v>
      </c>
      <c r="I18" s="16">
        <f t="shared" ca="1" si="5"/>
        <v>0.9842232332049291</v>
      </c>
      <c r="J18" s="34">
        <f>VLOOKUP(A18,PrimeRate!$A$5:$B$1000,2,0)-$F$5</f>
        <v>9.25</v>
      </c>
    </row>
    <row r="19" spans="1:10" ht="16.05" customHeight="1" x14ac:dyDescent="0.25">
      <c r="A19" s="35">
        <f t="shared" si="6"/>
        <v>46053</v>
      </c>
      <c r="B19" s="33">
        <v>12</v>
      </c>
      <c r="C19" s="15">
        <f t="shared" ca="1" si="7"/>
        <v>1968446.4664098583</v>
      </c>
      <c r="D19" s="15">
        <f t="shared" ca="1" si="2"/>
        <v>18332.353887965284</v>
      </c>
      <c r="E19" s="15">
        <f t="shared" ca="1" si="0"/>
        <v>0</v>
      </c>
      <c r="F19" s="15">
        <f t="shared" ca="1" si="1"/>
        <v>15173.441511909325</v>
      </c>
      <c r="G19" s="15">
        <f t="shared" ca="1" si="3"/>
        <v>3158.9123760559596</v>
      </c>
      <c r="H19" s="15">
        <f t="shared" ca="1" si="4"/>
        <v>1965287.5540338024</v>
      </c>
      <c r="I19" s="16">
        <f t="shared" ca="1" si="5"/>
        <v>0.9826437770169012</v>
      </c>
      <c r="J19" s="34">
        <f>VLOOKUP(A19,PrimeRate!$A$5:$B$1000,2,0)-$F$5</f>
        <v>9.25</v>
      </c>
    </row>
    <row r="20" spans="1:10" ht="16.05" customHeight="1" x14ac:dyDescent="0.25">
      <c r="A20" s="35">
        <f t="shared" si="6"/>
        <v>46081</v>
      </c>
      <c r="B20" s="33">
        <v>13</v>
      </c>
      <c r="C20" s="15">
        <f t="shared" ca="1" si="7"/>
        <v>1965287.5540338024</v>
      </c>
      <c r="D20" s="15">
        <f t="shared" ca="1" si="2"/>
        <v>18332.353887965288</v>
      </c>
      <c r="E20" s="15">
        <f t="shared" ca="1" si="0"/>
        <v>0</v>
      </c>
      <c r="F20" s="15">
        <f t="shared" ca="1" si="1"/>
        <v>15149.091562343892</v>
      </c>
      <c r="G20" s="15">
        <f t="shared" ca="1" si="3"/>
        <v>3183.2623256213956</v>
      </c>
      <c r="H20" s="15">
        <f t="shared" ca="1" si="4"/>
        <v>1962104.2917081809</v>
      </c>
      <c r="I20" s="16">
        <f t="shared" ca="1" si="5"/>
        <v>0.98105214585409051</v>
      </c>
      <c r="J20" s="34">
        <f>VLOOKUP(A20,PrimeRate!$A$5:$B$1000,2,0)-$F$5</f>
        <v>9.25</v>
      </c>
    </row>
    <row r="21" spans="1:10" ht="16.05" customHeight="1" x14ac:dyDescent="0.25">
      <c r="A21" s="35">
        <f t="shared" si="6"/>
        <v>46112</v>
      </c>
      <c r="B21" s="33">
        <v>14</v>
      </c>
      <c r="C21" s="15">
        <f t="shared" ca="1" si="7"/>
        <v>1962104.2917081809</v>
      </c>
      <c r="D21" s="15">
        <f t="shared" ca="1" si="2"/>
        <v>18332.353887965284</v>
      </c>
      <c r="E21" s="15">
        <f t="shared" ca="1" si="0"/>
        <v>0</v>
      </c>
      <c r="F21" s="15">
        <f t="shared" ca="1" si="1"/>
        <v>15124.553915250561</v>
      </c>
      <c r="G21" s="15">
        <f t="shared" ca="1" si="3"/>
        <v>3207.7999727147235</v>
      </c>
      <c r="H21" s="15">
        <f t="shared" ca="1" si="4"/>
        <v>1958896.4917354663</v>
      </c>
      <c r="I21" s="16">
        <f t="shared" ca="1" si="5"/>
        <v>0.97944824586773316</v>
      </c>
      <c r="J21" s="34">
        <f>VLOOKUP(A21,PrimeRate!$A$5:$B$1000,2,0)-$F$5</f>
        <v>9.25</v>
      </c>
    </row>
    <row r="22" spans="1:10" ht="16.05" customHeight="1" x14ac:dyDescent="0.25">
      <c r="A22" s="35">
        <f t="shared" si="6"/>
        <v>46142</v>
      </c>
      <c r="B22" s="33">
        <v>15</v>
      </c>
      <c r="C22" s="15">
        <f t="shared" ca="1" si="7"/>
        <v>1958896.4917354663</v>
      </c>
      <c r="D22" s="15">
        <f t="shared" ca="1" si="2"/>
        <v>18332.353887965288</v>
      </c>
      <c r="E22" s="15">
        <f t="shared" ca="1" si="0"/>
        <v>0</v>
      </c>
      <c r="F22" s="15">
        <f t="shared" ca="1" si="1"/>
        <v>15099.827123794219</v>
      </c>
      <c r="G22" s="15">
        <f t="shared" ca="1" si="3"/>
        <v>3232.5267641710689</v>
      </c>
      <c r="H22" s="15">
        <f t="shared" ca="1" si="4"/>
        <v>1955663.9649712953</v>
      </c>
      <c r="I22" s="16">
        <f t="shared" ca="1" si="5"/>
        <v>0.97783198248564762</v>
      </c>
      <c r="J22" s="34">
        <f>VLOOKUP(A22,PrimeRate!$A$5:$B$1000,2,0)-$F$5</f>
        <v>9.25</v>
      </c>
    </row>
    <row r="23" spans="1:10" ht="16.05" customHeight="1" x14ac:dyDescent="0.25">
      <c r="A23" s="35">
        <f t="shared" si="6"/>
        <v>46173</v>
      </c>
      <c r="B23" s="33">
        <v>16</v>
      </c>
      <c r="C23" s="15">
        <f t="shared" ca="1" si="7"/>
        <v>1955663.9649712953</v>
      </c>
      <c r="D23" s="15">
        <f t="shared" ca="1" si="2"/>
        <v>18332.353887965288</v>
      </c>
      <c r="E23" s="15">
        <f t="shared" ca="1" si="0"/>
        <v>0</v>
      </c>
      <c r="F23" s="15">
        <f t="shared" ca="1" si="1"/>
        <v>15074.90972998707</v>
      </c>
      <c r="G23" s="15">
        <f t="shared" ca="1" si="3"/>
        <v>3257.4441579782178</v>
      </c>
      <c r="H23" s="15">
        <f t="shared" ca="1" si="4"/>
        <v>1952406.520813317</v>
      </c>
      <c r="I23" s="16">
        <f t="shared" ca="1" si="5"/>
        <v>0.9762032604066585</v>
      </c>
      <c r="J23" s="34">
        <f>VLOOKUP(A23,PrimeRate!$A$5:$B$1000,2,0)-$F$5</f>
        <v>9.25</v>
      </c>
    </row>
    <row r="24" spans="1:10" ht="16.05" customHeight="1" x14ac:dyDescent="0.25">
      <c r="A24" s="35">
        <f t="shared" si="6"/>
        <v>46203</v>
      </c>
      <c r="B24" s="33">
        <v>17</v>
      </c>
      <c r="C24" s="15">
        <f t="shared" ca="1" si="7"/>
        <v>1952406.520813317</v>
      </c>
      <c r="D24" s="15">
        <f t="shared" ca="1" si="2"/>
        <v>18332.353887965288</v>
      </c>
      <c r="E24" s="15">
        <f t="shared" ca="1" si="0"/>
        <v>0</v>
      </c>
      <c r="F24" s="15">
        <f t="shared" ca="1" si="1"/>
        <v>15049.800264602651</v>
      </c>
      <c r="G24" s="15">
        <f t="shared" ca="1" si="3"/>
        <v>3282.5536233626372</v>
      </c>
      <c r="H24" s="15">
        <f t="shared" ca="1" si="4"/>
        <v>1949123.9671899544</v>
      </c>
      <c r="I24" s="16">
        <f t="shared" ca="1" si="5"/>
        <v>0.97456198359497714</v>
      </c>
      <c r="J24" s="34">
        <f>VLOOKUP(A24,PrimeRate!$A$5:$B$1000,2,0)-$F$5</f>
        <v>9.25</v>
      </c>
    </row>
    <row r="25" spans="1:10" ht="16.05" customHeight="1" x14ac:dyDescent="0.25">
      <c r="A25" s="35">
        <f t="shared" si="6"/>
        <v>46234</v>
      </c>
      <c r="B25" s="33">
        <v>18</v>
      </c>
      <c r="C25" s="15">
        <f t="shared" ca="1" si="7"/>
        <v>1949123.9671899544</v>
      </c>
      <c r="D25" s="15">
        <f t="shared" ca="1" si="2"/>
        <v>18332.353887965288</v>
      </c>
      <c r="E25" s="15">
        <f t="shared" ca="1" si="0"/>
        <v>0</v>
      </c>
      <c r="F25" s="15">
        <f t="shared" ca="1" si="1"/>
        <v>15024.497247089232</v>
      </c>
      <c r="G25" s="15">
        <f t="shared" ca="1" si="3"/>
        <v>3307.8566408760562</v>
      </c>
      <c r="H25" s="15">
        <f t="shared" ca="1" si="4"/>
        <v>1945816.1105490783</v>
      </c>
      <c r="I25" s="16">
        <f t="shared" ca="1" si="5"/>
        <v>0.97290805527453916</v>
      </c>
      <c r="J25" s="34">
        <f>VLOOKUP(A25,PrimeRate!$A$5:$B$1000,2,0)-$F$5</f>
        <v>9.25</v>
      </c>
    </row>
    <row r="26" spans="1:10" ht="16.05" customHeight="1" x14ac:dyDescent="0.25">
      <c r="A26" s="35">
        <f t="shared" si="6"/>
        <v>46265</v>
      </c>
      <c r="B26" s="33">
        <v>19</v>
      </c>
      <c r="C26" s="15">
        <f t="shared" ca="1" si="7"/>
        <v>1945816.1105490783</v>
      </c>
      <c r="D26" s="15">
        <f t="shared" ca="1" si="2"/>
        <v>18332.353887965288</v>
      </c>
      <c r="E26" s="15">
        <f t="shared" ca="1" si="0"/>
        <v>0</v>
      </c>
      <c r="F26" s="15">
        <f t="shared" ca="1" si="1"/>
        <v>14998.999185482477</v>
      </c>
      <c r="G26" s="15">
        <f t="shared" ca="1" si="3"/>
        <v>3333.3547024828113</v>
      </c>
      <c r="H26" s="15">
        <f t="shared" ca="1" si="4"/>
        <v>1942482.7558465956</v>
      </c>
      <c r="I26" s="16">
        <f t="shared" ca="1" si="5"/>
        <v>0.97124137792329779</v>
      </c>
      <c r="J26" s="34">
        <f>VLOOKUP(A26,PrimeRate!$A$5:$B$1000,2,0)-$F$5</f>
        <v>9.25</v>
      </c>
    </row>
    <row r="27" spans="1:10" ht="16.05" customHeight="1" x14ac:dyDescent="0.25">
      <c r="A27" s="35">
        <f t="shared" si="6"/>
        <v>46295</v>
      </c>
      <c r="B27" s="33">
        <v>20</v>
      </c>
      <c r="C27" s="15">
        <f t="shared" ca="1" si="7"/>
        <v>1942482.7558465956</v>
      </c>
      <c r="D27" s="15">
        <f t="shared" ca="1" si="2"/>
        <v>18332.353887965288</v>
      </c>
      <c r="E27" s="15">
        <f t="shared" ca="1" si="0"/>
        <v>0</v>
      </c>
      <c r="F27" s="15">
        <f t="shared" ca="1" si="1"/>
        <v>14973.304576317505</v>
      </c>
      <c r="G27" s="15">
        <f t="shared" ca="1" si="3"/>
        <v>3359.0493116477828</v>
      </c>
      <c r="H27" s="15">
        <f t="shared" ca="1" si="4"/>
        <v>1939123.7065349477</v>
      </c>
      <c r="I27" s="16">
        <f t="shared" ca="1" si="5"/>
        <v>0.96956185326747391</v>
      </c>
      <c r="J27" s="34">
        <f>VLOOKUP(A27,PrimeRate!$A$5:$B$1000,2,0)-$F$5</f>
        <v>9.25</v>
      </c>
    </row>
    <row r="28" spans="1:10" ht="16.05" customHeight="1" x14ac:dyDescent="0.25">
      <c r="A28" s="35">
        <f t="shared" si="6"/>
        <v>46326</v>
      </c>
      <c r="B28" s="33">
        <v>21</v>
      </c>
      <c r="C28" s="15">
        <f t="shared" ca="1" si="7"/>
        <v>1939123.7065349477</v>
      </c>
      <c r="D28" s="15">
        <f t="shared" ca="1" si="2"/>
        <v>18332.353887965288</v>
      </c>
      <c r="E28" s="15">
        <f t="shared" ca="1" si="0"/>
        <v>0</v>
      </c>
      <c r="F28" s="15">
        <f t="shared" ca="1" si="1"/>
        <v>14947.411904540224</v>
      </c>
      <c r="G28" s="15">
        <f t="shared" ca="1" si="3"/>
        <v>3384.9419834250639</v>
      </c>
      <c r="H28" s="15">
        <f t="shared" ca="1" si="4"/>
        <v>1935738.7645515227</v>
      </c>
      <c r="I28" s="16">
        <f t="shared" ca="1" si="5"/>
        <v>0.96786938227576136</v>
      </c>
      <c r="J28" s="34">
        <f>VLOOKUP(A28,PrimeRate!$A$5:$B$1000,2,0)-$F$5</f>
        <v>9.25</v>
      </c>
    </row>
    <row r="29" spans="1:10" ht="16.05" customHeight="1" x14ac:dyDescent="0.25">
      <c r="A29" s="35">
        <f t="shared" si="6"/>
        <v>46356</v>
      </c>
      <c r="B29" s="33">
        <v>22</v>
      </c>
      <c r="C29" s="15">
        <f t="shared" ca="1" si="7"/>
        <v>1935738.7645515227</v>
      </c>
      <c r="D29" s="15">
        <f t="shared" ca="1" si="2"/>
        <v>18332.353887965288</v>
      </c>
      <c r="E29" s="15">
        <f t="shared" ca="1" si="0"/>
        <v>0</v>
      </c>
      <c r="F29" s="15">
        <f t="shared" ca="1" si="1"/>
        <v>14921.319643417986</v>
      </c>
      <c r="G29" s="15">
        <f t="shared" ca="1" si="3"/>
        <v>3411.0342445473016</v>
      </c>
      <c r="H29" s="15">
        <f t="shared" ca="1" si="4"/>
        <v>1932327.7303069753</v>
      </c>
      <c r="I29" s="16">
        <f t="shared" ca="1" si="5"/>
        <v>0.96616386515348762</v>
      </c>
      <c r="J29" s="34">
        <f>VLOOKUP(A29,PrimeRate!$A$5:$B$1000,2,0)-$F$5</f>
        <v>9.25</v>
      </c>
    </row>
    <row r="30" spans="1:10" ht="16.05" customHeight="1" x14ac:dyDescent="0.25">
      <c r="A30" s="35">
        <f t="shared" si="6"/>
        <v>46387</v>
      </c>
      <c r="B30" s="33">
        <v>23</v>
      </c>
      <c r="C30" s="15">
        <f t="shared" ca="1" si="7"/>
        <v>1932327.7303069753</v>
      </c>
      <c r="D30" s="15">
        <f t="shared" ca="1" si="2"/>
        <v>18332.353887965288</v>
      </c>
      <c r="E30" s="15">
        <f t="shared" ca="1" si="0"/>
        <v>0</v>
      </c>
      <c r="F30" s="15">
        <f t="shared" ca="1" si="1"/>
        <v>14895.026254449602</v>
      </c>
      <c r="G30" s="15">
        <f t="shared" ca="1" si="3"/>
        <v>3437.3276335156861</v>
      </c>
      <c r="H30" s="15">
        <f t="shared" ca="1" si="4"/>
        <v>1928890.4026734596</v>
      </c>
      <c r="I30" s="16">
        <f t="shared" ca="1" si="5"/>
        <v>0.96444520133672984</v>
      </c>
      <c r="J30" s="34">
        <f>VLOOKUP(A30,PrimeRate!$A$5:$B$1000,2,0)-$F$5</f>
        <v>9.25</v>
      </c>
    </row>
    <row r="31" spans="1:10" ht="16.05" customHeight="1" x14ac:dyDescent="0.25">
      <c r="A31" s="35">
        <f t="shared" si="6"/>
        <v>46418</v>
      </c>
      <c r="B31" s="33">
        <v>24</v>
      </c>
      <c r="C31" s="15">
        <f t="shared" ca="1" si="7"/>
        <v>1928890.4026734596</v>
      </c>
      <c r="D31" s="15">
        <f t="shared" ca="1" si="2"/>
        <v>18332.353887965288</v>
      </c>
      <c r="E31" s="15">
        <f t="shared" ca="1" si="0"/>
        <v>0</v>
      </c>
      <c r="F31" s="15">
        <f t="shared" ca="1" si="1"/>
        <v>14868.530187274584</v>
      </c>
      <c r="G31" s="15">
        <f t="shared" ca="1" si="3"/>
        <v>3463.8237006907038</v>
      </c>
      <c r="H31" s="15">
        <f t="shared" ca="1" si="4"/>
        <v>1925426.578972769</v>
      </c>
      <c r="I31" s="16">
        <f t="shared" ca="1" si="5"/>
        <v>0.96271328948638446</v>
      </c>
      <c r="J31" s="34">
        <f>VLOOKUP(A31,PrimeRate!$A$5:$B$1000,2,0)-$F$5</f>
        <v>9.25</v>
      </c>
    </row>
    <row r="32" spans="1:10" ht="16.05" customHeight="1" x14ac:dyDescent="0.25">
      <c r="A32" s="35">
        <f t="shared" si="6"/>
        <v>46446</v>
      </c>
      <c r="B32" s="33">
        <v>25</v>
      </c>
      <c r="C32" s="15">
        <f t="shared" ca="1" si="7"/>
        <v>1925426.578972769</v>
      </c>
      <c r="D32" s="15">
        <f t="shared" ca="1" si="2"/>
        <v>18332.353887965288</v>
      </c>
      <c r="E32" s="15">
        <f t="shared" ca="1" si="0"/>
        <v>0</v>
      </c>
      <c r="F32" s="15">
        <f t="shared" ca="1" si="1"/>
        <v>14841.829879581761</v>
      </c>
      <c r="G32" s="15">
        <f t="shared" ca="1" si="3"/>
        <v>3490.524008383527</v>
      </c>
      <c r="H32" s="15">
        <f t="shared" ca="1" si="4"/>
        <v>1921936.0549643855</v>
      </c>
      <c r="I32" s="16">
        <f t="shared" ca="1" si="5"/>
        <v>0.96096802748219268</v>
      </c>
      <c r="J32" s="34">
        <f>VLOOKUP(A32,PrimeRate!$A$5:$B$1000,2,0)-$F$5</f>
        <v>9.25</v>
      </c>
    </row>
    <row r="33" spans="1:10" ht="16.05" customHeight="1" x14ac:dyDescent="0.25">
      <c r="A33" s="35">
        <f t="shared" si="6"/>
        <v>46477</v>
      </c>
      <c r="B33" s="33">
        <v>26</v>
      </c>
      <c r="C33" s="15">
        <f t="shared" ca="1" si="7"/>
        <v>1921936.0549643855</v>
      </c>
      <c r="D33" s="15">
        <f t="shared" ca="1" si="2"/>
        <v>18332.353887965288</v>
      </c>
      <c r="E33" s="15">
        <f t="shared" ca="1" si="0"/>
        <v>0</v>
      </c>
      <c r="F33" s="15">
        <f t="shared" ca="1" si="1"/>
        <v>14814.923757017137</v>
      </c>
      <c r="G33" s="15">
        <f t="shared" ca="1" si="3"/>
        <v>3517.4301309481507</v>
      </c>
      <c r="H33" s="15">
        <f t="shared" ca="1" si="4"/>
        <v>1918418.6248334374</v>
      </c>
      <c r="I33" s="16">
        <f t="shared" ca="1" si="5"/>
        <v>0.9592093124167187</v>
      </c>
      <c r="J33" s="34">
        <f>VLOOKUP(A33,PrimeRate!$A$5:$B$1000,2,0)-$F$5</f>
        <v>9.25</v>
      </c>
    </row>
    <row r="34" spans="1:10" ht="16.05" customHeight="1" x14ac:dyDescent="0.25">
      <c r="A34" s="35">
        <f t="shared" si="6"/>
        <v>46507</v>
      </c>
      <c r="B34" s="33">
        <v>27</v>
      </c>
      <c r="C34" s="15">
        <f t="shared" ca="1" si="7"/>
        <v>1918418.6248334374</v>
      </c>
      <c r="D34" s="15">
        <f t="shared" ca="1" si="2"/>
        <v>18332.353887965288</v>
      </c>
      <c r="E34" s="15">
        <f t="shared" ca="1" si="0"/>
        <v>0</v>
      </c>
      <c r="F34" s="15">
        <f t="shared" ca="1" si="1"/>
        <v>14787.810233091079</v>
      </c>
      <c r="G34" s="15">
        <f t="shared" ca="1" si="3"/>
        <v>3544.5436548742091</v>
      </c>
      <c r="H34" s="15">
        <f t="shared" ca="1" si="4"/>
        <v>1914874.0811785632</v>
      </c>
      <c r="I34" s="16">
        <f t="shared" ca="1" si="5"/>
        <v>0.95743704058928158</v>
      </c>
      <c r="J34" s="34">
        <f>VLOOKUP(A34,PrimeRate!$A$5:$B$1000,2,0)-$F$5</f>
        <v>9.25</v>
      </c>
    </row>
    <row r="35" spans="1:10" ht="16.05" customHeight="1" x14ac:dyDescent="0.25">
      <c r="A35" s="35">
        <f t="shared" si="6"/>
        <v>46538</v>
      </c>
      <c r="B35" s="33">
        <v>28</v>
      </c>
      <c r="C35" s="15">
        <f t="shared" ca="1" si="7"/>
        <v>1914874.0811785632</v>
      </c>
      <c r="D35" s="15">
        <f t="shared" ca="1" si="2"/>
        <v>18332.353887965288</v>
      </c>
      <c r="E35" s="15">
        <f t="shared" ca="1" si="0"/>
        <v>0</v>
      </c>
      <c r="F35" s="15">
        <f t="shared" ca="1" si="1"/>
        <v>14760.487709084759</v>
      </c>
      <c r="G35" s="15">
        <f t="shared" ca="1" si="3"/>
        <v>3571.8661788805293</v>
      </c>
      <c r="H35" s="15">
        <f t="shared" ca="1" si="4"/>
        <v>1911302.2149996827</v>
      </c>
      <c r="I35" s="16">
        <f t="shared" ca="1" si="5"/>
        <v>0.95565110749984139</v>
      </c>
      <c r="J35" s="34">
        <f>VLOOKUP(A35,PrimeRate!$A$5:$B$1000,2,0)-$F$5</f>
        <v>9.25</v>
      </c>
    </row>
    <row r="36" spans="1:10" ht="16.05" customHeight="1" x14ac:dyDescent="0.25">
      <c r="A36" s="35">
        <f t="shared" si="6"/>
        <v>46568</v>
      </c>
      <c r="B36" s="33">
        <v>29</v>
      </c>
      <c r="C36" s="15">
        <f t="shared" ca="1" si="7"/>
        <v>1911302.2149996827</v>
      </c>
      <c r="D36" s="15">
        <f t="shared" ca="1" si="2"/>
        <v>18332.353887965288</v>
      </c>
      <c r="E36" s="15">
        <f t="shared" ca="1" si="0"/>
        <v>0</v>
      </c>
      <c r="F36" s="15">
        <f t="shared" ca="1" si="1"/>
        <v>14732.954573955887</v>
      </c>
      <c r="G36" s="15">
        <f t="shared" ca="1" si="3"/>
        <v>3599.3993140094008</v>
      </c>
      <c r="H36" s="15">
        <f t="shared" ca="1" si="4"/>
        <v>1907702.8156856734</v>
      </c>
      <c r="I36" s="16">
        <f t="shared" ca="1" si="5"/>
        <v>0.95385140784283673</v>
      </c>
      <c r="J36" s="34">
        <f>VLOOKUP(A36,PrimeRate!$A$5:$B$1000,2,0)-$F$5</f>
        <v>9.25</v>
      </c>
    </row>
    <row r="37" spans="1:10" ht="16.05" customHeight="1" x14ac:dyDescent="0.25">
      <c r="A37" s="35">
        <f t="shared" si="6"/>
        <v>46599</v>
      </c>
      <c r="B37" s="33">
        <v>30</v>
      </c>
      <c r="C37" s="15">
        <f t="shared" ca="1" si="7"/>
        <v>1907702.8156856734</v>
      </c>
      <c r="D37" s="15">
        <f t="shared" ca="1" si="2"/>
        <v>18332.353887965288</v>
      </c>
      <c r="E37" s="15">
        <f t="shared" ca="1" si="0"/>
        <v>0</v>
      </c>
      <c r="F37" s="15">
        <f t="shared" ca="1" si="1"/>
        <v>14705.209204243731</v>
      </c>
      <c r="G37" s="15">
        <f t="shared" ca="1" si="3"/>
        <v>3627.1446837215572</v>
      </c>
      <c r="H37" s="15">
        <f t="shared" ca="1" si="4"/>
        <v>1904075.6710019519</v>
      </c>
      <c r="I37" s="16">
        <f t="shared" ca="1" si="5"/>
        <v>0.95203783550097598</v>
      </c>
      <c r="J37" s="34">
        <f>VLOOKUP(A37,PrimeRate!$A$5:$B$1000,2,0)-$F$5</f>
        <v>9.25</v>
      </c>
    </row>
    <row r="38" spans="1:10" ht="16.05" customHeight="1" x14ac:dyDescent="0.25">
      <c r="A38" s="35">
        <f t="shared" si="6"/>
        <v>46630</v>
      </c>
      <c r="B38" s="33">
        <v>31</v>
      </c>
      <c r="C38" s="15">
        <f t="shared" ca="1" si="7"/>
        <v>1904075.6710019519</v>
      </c>
      <c r="D38" s="15">
        <f t="shared" ca="1" si="2"/>
        <v>18332.353887965288</v>
      </c>
      <c r="E38" s="15">
        <f t="shared" ca="1" si="0"/>
        <v>0</v>
      </c>
      <c r="F38" s="15">
        <f t="shared" ca="1" si="1"/>
        <v>14677.24996397338</v>
      </c>
      <c r="G38" s="15">
        <f t="shared" ca="1" si="3"/>
        <v>3655.1039239919082</v>
      </c>
      <c r="H38" s="15">
        <f t="shared" ca="1" si="4"/>
        <v>1900420.5670779599</v>
      </c>
      <c r="I38" s="16">
        <f t="shared" ca="1" si="5"/>
        <v>0.95021028353897996</v>
      </c>
      <c r="J38" s="34">
        <f>VLOOKUP(A38,PrimeRate!$A$5:$B$1000,2,0)-$F$5</f>
        <v>9.25</v>
      </c>
    </row>
    <row r="39" spans="1:10" ht="16.05" customHeight="1" x14ac:dyDescent="0.25">
      <c r="A39" s="35">
        <f t="shared" si="6"/>
        <v>46660</v>
      </c>
      <c r="B39" s="33">
        <v>32</v>
      </c>
      <c r="C39" s="15">
        <f t="shared" ca="1" si="7"/>
        <v>1900420.5670779599</v>
      </c>
      <c r="D39" s="15">
        <f t="shared" ca="1" si="2"/>
        <v>18332.353887965288</v>
      </c>
      <c r="E39" s="15">
        <f t="shared" ca="1" si="0"/>
        <v>0</v>
      </c>
      <c r="F39" s="15">
        <f t="shared" ca="1" si="1"/>
        <v>14649.075204559273</v>
      </c>
      <c r="G39" s="15">
        <f t="shared" ca="1" si="3"/>
        <v>3683.2786834060153</v>
      </c>
      <c r="H39" s="15">
        <f t="shared" ca="1" si="4"/>
        <v>1896737.2883945538</v>
      </c>
      <c r="I39" s="16">
        <f t="shared" ca="1" si="5"/>
        <v>0.94836864419727696</v>
      </c>
      <c r="J39" s="34">
        <f>VLOOKUP(A39,PrimeRate!$A$5:$B$1000,2,0)-$F$5</f>
        <v>9.25</v>
      </c>
    </row>
    <row r="40" spans="1:10" ht="16.05" customHeight="1" x14ac:dyDescent="0.25">
      <c r="A40" s="35">
        <f t="shared" si="6"/>
        <v>46691</v>
      </c>
      <c r="B40" s="33">
        <v>33</v>
      </c>
      <c r="C40" s="15">
        <f t="shared" ca="1" si="7"/>
        <v>1896737.2883945538</v>
      </c>
      <c r="D40" s="15">
        <f t="shared" ca="1" si="2"/>
        <v>18332.353887965288</v>
      </c>
      <c r="E40" s="15">
        <f t="shared" ca="1" si="0"/>
        <v>0</v>
      </c>
      <c r="F40" s="15">
        <f t="shared" ca="1" si="1"/>
        <v>14620.683264708021</v>
      </c>
      <c r="G40" s="15">
        <f t="shared" ca="1" si="3"/>
        <v>3711.6706232572669</v>
      </c>
      <c r="H40" s="15">
        <f t="shared" ca="1" si="4"/>
        <v>1893025.6177712965</v>
      </c>
      <c r="I40" s="16">
        <f t="shared" ca="1" si="5"/>
        <v>0.94651280888564826</v>
      </c>
      <c r="J40" s="34">
        <f>VLOOKUP(A40,PrimeRate!$A$5:$B$1000,2,0)-$F$5</f>
        <v>9.25</v>
      </c>
    </row>
    <row r="41" spans="1:10" ht="16.05" customHeight="1" x14ac:dyDescent="0.25">
      <c r="A41" s="35">
        <f t="shared" si="6"/>
        <v>46721</v>
      </c>
      <c r="B41" s="33">
        <v>34</v>
      </c>
      <c r="C41" s="15">
        <f t="shared" ca="1" si="7"/>
        <v>1893025.6177712965</v>
      </c>
      <c r="D41" s="15">
        <f t="shared" ca="1" si="2"/>
        <v>18332.353887965288</v>
      </c>
      <c r="E41" s="15">
        <f t="shared" ca="1" si="0"/>
        <v>0</v>
      </c>
      <c r="F41" s="15">
        <f t="shared" ca="1" si="1"/>
        <v>14592.072470320411</v>
      </c>
      <c r="G41" s="15">
        <f t="shared" ca="1" si="3"/>
        <v>3740.2814176448774</v>
      </c>
      <c r="H41" s="15">
        <f t="shared" ca="1" si="4"/>
        <v>1889285.3363536517</v>
      </c>
      <c r="I41" s="16">
        <f t="shared" ca="1" si="5"/>
        <v>0.94464266817682585</v>
      </c>
      <c r="J41" s="34">
        <f>VLOOKUP(A41,PrimeRate!$A$5:$B$1000,2,0)-$F$5</f>
        <v>9.25</v>
      </c>
    </row>
    <row r="42" spans="1:10" ht="16.05" customHeight="1" x14ac:dyDescent="0.25">
      <c r="A42" s="35">
        <f t="shared" si="6"/>
        <v>46752</v>
      </c>
      <c r="B42" s="33">
        <v>35</v>
      </c>
      <c r="C42" s="15">
        <f t="shared" ca="1" si="7"/>
        <v>1889285.3363536517</v>
      </c>
      <c r="D42" s="15">
        <f t="shared" ca="1" si="2"/>
        <v>18332.353887965288</v>
      </c>
      <c r="E42" s="15">
        <f t="shared" ca="1" si="0"/>
        <v>0</v>
      </c>
      <c r="F42" s="15">
        <f t="shared" ca="1" si="1"/>
        <v>14563.241134392731</v>
      </c>
      <c r="G42" s="15">
        <f t="shared" ca="1" si="3"/>
        <v>3769.1127535725573</v>
      </c>
      <c r="H42" s="15">
        <f t="shared" ca="1" si="4"/>
        <v>1885516.2236000791</v>
      </c>
      <c r="I42" s="16">
        <f t="shared" ca="1" si="5"/>
        <v>0.94275811180003954</v>
      </c>
      <c r="J42" s="34">
        <f>VLOOKUP(A42,PrimeRate!$A$5:$B$1000,2,0)-$F$5</f>
        <v>9.25</v>
      </c>
    </row>
    <row r="43" spans="1:10" ht="16.05" customHeight="1" x14ac:dyDescent="0.25">
      <c r="A43" s="35">
        <f t="shared" si="6"/>
        <v>46783</v>
      </c>
      <c r="B43" s="33">
        <v>36</v>
      </c>
      <c r="C43" s="15">
        <f t="shared" ca="1" si="7"/>
        <v>1885516.2236000791</v>
      </c>
      <c r="D43" s="15">
        <f t="shared" ca="1" si="2"/>
        <v>18332.353887965288</v>
      </c>
      <c r="E43" s="15">
        <f t="shared" ca="1" si="0"/>
        <v>0</v>
      </c>
      <c r="F43" s="15">
        <f t="shared" ca="1" si="1"/>
        <v>14534.187556917277</v>
      </c>
      <c r="G43" s="15">
        <f t="shared" ca="1" si="3"/>
        <v>3798.1663310480108</v>
      </c>
      <c r="H43" s="15">
        <f t="shared" ca="1" si="4"/>
        <v>1881718.0572690309</v>
      </c>
      <c r="I43" s="16">
        <f t="shared" ca="1" si="5"/>
        <v>0.94085902863451543</v>
      </c>
      <c r="J43" s="34">
        <f>VLOOKUP(A43,PrimeRate!$A$5:$B$1000,2,0)-$F$5</f>
        <v>9.25</v>
      </c>
    </row>
    <row r="44" spans="1:10" ht="16.05" customHeight="1" x14ac:dyDescent="0.25">
      <c r="A44" s="35">
        <f t="shared" si="6"/>
        <v>46812</v>
      </c>
      <c r="B44" s="33">
        <v>37</v>
      </c>
      <c r="C44" s="15">
        <f t="shared" ca="1" si="7"/>
        <v>1881718.0572690309</v>
      </c>
      <c r="D44" s="15">
        <f t="shared" ca="1" si="2"/>
        <v>18332.353887965288</v>
      </c>
      <c r="E44" s="15">
        <f t="shared" ca="1" si="0"/>
        <v>0</v>
      </c>
      <c r="F44" s="15">
        <f t="shared" ca="1" si="1"/>
        <v>14504.910024782113</v>
      </c>
      <c r="G44" s="15">
        <f t="shared" ca="1" si="3"/>
        <v>3827.4438631831745</v>
      </c>
      <c r="H44" s="15">
        <f t="shared" ca="1" si="4"/>
        <v>1877890.6134058477</v>
      </c>
      <c r="I44" s="16">
        <f t="shared" ca="1" si="5"/>
        <v>0.93894530670292387</v>
      </c>
      <c r="J44" s="34">
        <f>VLOOKUP(A44,PrimeRate!$A$5:$B$1000,2,0)-$F$5</f>
        <v>9.25</v>
      </c>
    </row>
    <row r="45" spans="1:10" ht="16.05" customHeight="1" x14ac:dyDescent="0.25">
      <c r="A45" s="35">
        <f t="shared" si="6"/>
        <v>46843</v>
      </c>
      <c r="B45" s="33">
        <v>38</v>
      </c>
      <c r="C45" s="15">
        <f t="shared" ca="1" si="7"/>
        <v>1877890.6134058477</v>
      </c>
      <c r="D45" s="15">
        <f t="shared" ca="1" si="2"/>
        <v>18332.353887965284</v>
      </c>
      <c r="E45" s="15">
        <f t="shared" ca="1" si="0"/>
        <v>0</v>
      </c>
      <c r="F45" s="15">
        <f t="shared" ca="1" si="1"/>
        <v>14475.406811670078</v>
      </c>
      <c r="G45" s="15">
        <f t="shared" ca="1" si="3"/>
        <v>3856.947076295206</v>
      </c>
      <c r="H45" s="15">
        <f t="shared" ca="1" si="4"/>
        <v>1874033.6663295524</v>
      </c>
      <c r="I45" s="16">
        <f t="shared" ca="1" si="5"/>
        <v>0.93701683316477624</v>
      </c>
      <c r="J45" s="34">
        <f>VLOOKUP(A45,PrimeRate!$A$5:$B$1000,2,0)-$F$5</f>
        <v>9.25</v>
      </c>
    </row>
    <row r="46" spans="1:10" ht="16.05" customHeight="1" x14ac:dyDescent="0.25">
      <c r="A46" s="35">
        <f t="shared" si="6"/>
        <v>46873</v>
      </c>
      <c r="B46" s="33">
        <v>39</v>
      </c>
      <c r="C46" s="15">
        <f t="shared" ca="1" si="7"/>
        <v>1874033.6663295524</v>
      </c>
      <c r="D46" s="15">
        <f t="shared" ca="1" si="2"/>
        <v>18332.353887965284</v>
      </c>
      <c r="E46" s="15">
        <f t="shared" ca="1" si="0"/>
        <v>0</v>
      </c>
      <c r="F46" s="15">
        <f t="shared" ca="1" si="1"/>
        <v>14445.67617795697</v>
      </c>
      <c r="G46" s="15">
        <f t="shared" ca="1" si="3"/>
        <v>3886.6777100083145</v>
      </c>
      <c r="H46" s="15">
        <f t="shared" ca="1" si="4"/>
        <v>1870146.9886195441</v>
      </c>
      <c r="I46" s="16">
        <f t="shared" ca="1" si="5"/>
        <v>0.93507349430977205</v>
      </c>
      <c r="J46" s="34">
        <f>VLOOKUP(A46,PrimeRate!$A$5:$B$1000,2,0)-$F$5</f>
        <v>9.25</v>
      </c>
    </row>
    <row r="47" spans="1:10" ht="16.05" customHeight="1" x14ac:dyDescent="0.25">
      <c r="A47" s="35">
        <f t="shared" si="6"/>
        <v>46904</v>
      </c>
      <c r="B47" s="33">
        <v>40</v>
      </c>
      <c r="C47" s="15">
        <f t="shared" ca="1" si="7"/>
        <v>1870146.9886195441</v>
      </c>
      <c r="D47" s="15">
        <f t="shared" ca="1" si="2"/>
        <v>18332.353887965284</v>
      </c>
      <c r="E47" s="15">
        <f t="shared" ca="1" si="0"/>
        <v>0</v>
      </c>
      <c r="F47" s="15">
        <f t="shared" ca="1" si="1"/>
        <v>14415.716370608987</v>
      </c>
      <c r="G47" s="15">
        <f t="shared" ca="1" si="3"/>
        <v>3916.6375173562974</v>
      </c>
      <c r="H47" s="15">
        <f t="shared" ca="1" si="4"/>
        <v>1866230.3511021878</v>
      </c>
      <c r="I47" s="16">
        <f t="shared" ca="1" si="5"/>
        <v>0.93311517555109391</v>
      </c>
      <c r="J47" s="34">
        <f>VLOOKUP(A47,PrimeRate!$A$5:$B$1000,2,0)-$F$5</f>
        <v>9.25</v>
      </c>
    </row>
    <row r="48" spans="1:10" ht="16.05" customHeight="1" x14ac:dyDescent="0.25">
      <c r="A48" s="35">
        <f t="shared" si="6"/>
        <v>46934</v>
      </c>
      <c r="B48" s="33">
        <v>41</v>
      </c>
      <c r="C48" s="15">
        <f t="shared" ca="1" si="7"/>
        <v>1866230.3511021878</v>
      </c>
      <c r="D48" s="15">
        <f t="shared" ca="1" si="2"/>
        <v>18332.353887965284</v>
      </c>
      <c r="E48" s="15">
        <f t="shared" ca="1" si="0"/>
        <v>0</v>
      </c>
      <c r="F48" s="15">
        <f t="shared" ca="1" si="1"/>
        <v>14385.525623079366</v>
      </c>
      <c r="G48" s="15">
        <f t="shared" ca="1" si="3"/>
        <v>3946.8282648859185</v>
      </c>
      <c r="H48" s="15">
        <f t="shared" ca="1" si="4"/>
        <v>1862283.5228373019</v>
      </c>
      <c r="I48" s="16">
        <f t="shared" ca="1" si="5"/>
        <v>0.93114176141865101</v>
      </c>
      <c r="J48" s="34">
        <f>VLOOKUP(A48,PrimeRate!$A$5:$B$1000,2,0)-$F$5</f>
        <v>9.25</v>
      </c>
    </row>
    <row r="49" spans="1:10" ht="16.05" customHeight="1" x14ac:dyDescent="0.25">
      <c r="A49" s="35">
        <f t="shared" si="6"/>
        <v>46965</v>
      </c>
      <c r="B49" s="33">
        <v>42</v>
      </c>
      <c r="C49" s="15">
        <f t="shared" ca="1" si="7"/>
        <v>1862283.5228373019</v>
      </c>
      <c r="D49" s="15">
        <f t="shared" ca="1" si="2"/>
        <v>18332.353887965284</v>
      </c>
      <c r="E49" s="15">
        <f t="shared" ca="1" si="0"/>
        <v>0</v>
      </c>
      <c r="F49" s="15">
        <f t="shared" ca="1" si="1"/>
        <v>14355.1021552042</v>
      </c>
      <c r="G49" s="15">
        <f t="shared" ca="1" si="3"/>
        <v>3977.251732761084</v>
      </c>
      <c r="H49" s="15">
        <f t="shared" ca="1" si="4"/>
        <v>1858306.2711045409</v>
      </c>
      <c r="I49" s="16">
        <f t="shared" ca="1" si="5"/>
        <v>0.92915313555227041</v>
      </c>
      <c r="J49" s="34">
        <f>VLOOKUP(A49,PrimeRate!$A$5:$B$1000,2,0)-$F$5</f>
        <v>9.25</v>
      </c>
    </row>
    <row r="50" spans="1:10" ht="16.05" customHeight="1" x14ac:dyDescent="0.25">
      <c r="A50" s="35">
        <f t="shared" si="6"/>
        <v>46996</v>
      </c>
      <c r="B50" s="33">
        <v>43</v>
      </c>
      <c r="C50" s="15">
        <f t="shared" ca="1" si="7"/>
        <v>1858306.2711045409</v>
      </c>
      <c r="D50" s="15">
        <f t="shared" ca="1" si="2"/>
        <v>18332.353887965288</v>
      </c>
      <c r="E50" s="15">
        <f t="shared" ca="1" si="0"/>
        <v>0</v>
      </c>
      <c r="F50" s="15">
        <f t="shared" ca="1" si="1"/>
        <v>14324.444173097501</v>
      </c>
      <c r="G50" s="15">
        <f t="shared" ca="1" si="3"/>
        <v>4007.9097148677865</v>
      </c>
      <c r="H50" s="15">
        <f t="shared" ca="1" si="4"/>
        <v>1854298.3613896731</v>
      </c>
      <c r="I50" s="16">
        <f t="shared" ca="1" si="5"/>
        <v>0.92714918069483654</v>
      </c>
      <c r="J50" s="34">
        <f>VLOOKUP(A50,PrimeRate!$A$5:$B$1000,2,0)-$F$5</f>
        <v>9.25</v>
      </c>
    </row>
    <row r="51" spans="1:10" ht="16.05" customHeight="1" x14ac:dyDescent="0.25">
      <c r="A51" s="35">
        <f t="shared" si="6"/>
        <v>47026</v>
      </c>
      <c r="B51" s="33">
        <v>44</v>
      </c>
      <c r="C51" s="15">
        <f t="shared" ca="1" si="7"/>
        <v>1854298.3613896731</v>
      </c>
      <c r="D51" s="15">
        <f t="shared" ca="1" si="2"/>
        <v>18332.353887965288</v>
      </c>
      <c r="E51" s="15">
        <f t="shared" ca="1" si="0"/>
        <v>0</v>
      </c>
      <c r="F51" s="15">
        <f t="shared" ca="1" si="1"/>
        <v>14293.549869045397</v>
      </c>
      <c r="G51" s="15">
        <f t="shared" ca="1" si="3"/>
        <v>4038.804018919891</v>
      </c>
      <c r="H51" s="15">
        <f t="shared" ca="1" si="4"/>
        <v>1850259.5573707533</v>
      </c>
      <c r="I51" s="16">
        <f t="shared" ca="1" si="5"/>
        <v>0.9251297786853766</v>
      </c>
      <c r="J51" s="34">
        <f>VLOOKUP(A51,PrimeRate!$A$5:$B$1000,2,0)-$F$5</f>
        <v>9.25</v>
      </c>
    </row>
    <row r="52" spans="1:10" ht="16.05" customHeight="1" x14ac:dyDescent="0.25">
      <c r="A52" s="35">
        <f t="shared" si="6"/>
        <v>47057</v>
      </c>
      <c r="B52" s="33">
        <v>45</v>
      </c>
      <c r="C52" s="15">
        <f t="shared" ca="1" si="7"/>
        <v>1850259.5573707533</v>
      </c>
      <c r="D52" s="15">
        <f t="shared" ca="1" si="2"/>
        <v>18332.353887965288</v>
      </c>
      <c r="E52" s="15">
        <f t="shared" ca="1" si="0"/>
        <v>0</v>
      </c>
      <c r="F52" s="15">
        <f t="shared" ca="1" si="1"/>
        <v>14262.417421399557</v>
      </c>
      <c r="G52" s="15">
        <f t="shared" ca="1" si="3"/>
        <v>4069.9364665657304</v>
      </c>
      <c r="H52" s="15">
        <f t="shared" ca="1" si="4"/>
        <v>1846189.6209041874</v>
      </c>
      <c r="I52" s="16">
        <f t="shared" ca="1" si="5"/>
        <v>0.92309481045209374</v>
      </c>
      <c r="J52" s="34">
        <f>VLOOKUP(A52,PrimeRate!$A$5:$B$1000,2,0)-$F$5</f>
        <v>9.25</v>
      </c>
    </row>
    <row r="53" spans="1:10" ht="16.05" customHeight="1" x14ac:dyDescent="0.25">
      <c r="A53" s="35">
        <f t="shared" si="6"/>
        <v>47087</v>
      </c>
      <c r="B53" s="33">
        <v>46</v>
      </c>
      <c r="C53" s="15">
        <f t="shared" ca="1" si="7"/>
        <v>1846189.6209041874</v>
      </c>
      <c r="D53" s="15">
        <f t="shared" ca="1" si="2"/>
        <v>18332.353887965284</v>
      </c>
      <c r="E53" s="15">
        <f t="shared" ca="1" si="0"/>
        <v>0</v>
      </c>
      <c r="F53" s="15">
        <f t="shared" ca="1" si="1"/>
        <v>14231.044994469778</v>
      </c>
      <c r="G53" s="15">
        <f t="shared" ca="1" si="3"/>
        <v>4101.3088934955067</v>
      </c>
      <c r="H53" s="15">
        <f t="shared" ca="1" si="4"/>
        <v>1842088.312010692</v>
      </c>
      <c r="I53" s="16">
        <f t="shared" ca="1" si="5"/>
        <v>0.92104415600534595</v>
      </c>
      <c r="J53" s="34">
        <f>VLOOKUP(A53,PrimeRate!$A$5:$B$1000,2,0)-$F$5</f>
        <v>9.25</v>
      </c>
    </row>
    <row r="54" spans="1:10" ht="16.05" customHeight="1" x14ac:dyDescent="0.25">
      <c r="A54" s="35">
        <f t="shared" si="6"/>
        <v>47118</v>
      </c>
      <c r="B54" s="33">
        <v>47</v>
      </c>
      <c r="C54" s="15">
        <f t="shared" ca="1" si="7"/>
        <v>1842088.312010692</v>
      </c>
      <c r="D54" s="15">
        <f t="shared" ca="1" si="2"/>
        <v>18332.353887965284</v>
      </c>
      <c r="E54" s="15">
        <f t="shared" ca="1" si="0"/>
        <v>0</v>
      </c>
      <c r="F54" s="15">
        <f t="shared" ca="1" si="1"/>
        <v>14199.430738415749</v>
      </c>
      <c r="G54" s="15">
        <f t="shared" ca="1" si="3"/>
        <v>4132.9231495495351</v>
      </c>
      <c r="H54" s="15">
        <f t="shared" ca="1" si="4"/>
        <v>1837955.3888611423</v>
      </c>
      <c r="I54" s="16">
        <f t="shared" ca="1" si="5"/>
        <v>0.9189776944305712</v>
      </c>
      <c r="J54" s="34">
        <f>VLOOKUP(A54,PrimeRate!$A$5:$B$1000,2,0)-$F$5</f>
        <v>9.25</v>
      </c>
    </row>
    <row r="55" spans="1:10" ht="16.05" customHeight="1" x14ac:dyDescent="0.25">
      <c r="A55" s="35">
        <f t="shared" si="6"/>
        <v>47149</v>
      </c>
      <c r="B55" s="33">
        <v>48</v>
      </c>
      <c r="C55" s="15">
        <f t="shared" ca="1" si="7"/>
        <v>1837955.3888611423</v>
      </c>
      <c r="D55" s="15">
        <f t="shared" ca="1" si="2"/>
        <v>18332.353887965284</v>
      </c>
      <c r="E55" s="15">
        <f t="shared" ca="1" si="0"/>
        <v>0</v>
      </c>
      <c r="F55" s="15">
        <f t="shared" ca="1" si="1"/>
        <v>14167.572789137972</v>
      </c>
      <c r="G55" s="15">
        <f t="shared" ca="1" si="3"/>
        <v>4164.7810988273122</v>
      </c>
      <c r="H55" s="15">
        <f t="shared" ca="1" si="4"/>
        <v>1833790.6077623151</v>
      </c>
      <c r="I55" s="16">
        <f t="shared" ca="1" si="5"/>
        <v>0.91689530388115759</v>
      </c>
      <c r="J55" s="34">
        <f>VLOOKUP(A55,PrimeRate!$A$5:$B$1000,2,0)-$F$5</f>
        <v>9.25</v>
      </c>
    </row>
    <row r="56" spans="1:10" ht="16.05" customHeight="1" x14ac:dyDescent="0.25">
      <c r="A56" s="35">
        <f t="shared" si="6"/>
        <v>47177</v>
      </c>
      <c r="B56" s="33">
        <v>49</v>
      </c>
      <c r="C56" s="15">
        <f t="shared" ca="1" si="7"/>
        <v>1833790.6077623151</v>
      </c>
      <c r="D56" s="15">
        <f t="shared" ca="1" si="2"/>
        <v>18332.353887965284</v>
      </c>
      <c r="E56" s="15">
        <f t="shared" ca="1" si="0"/>
        <v>0</v>
      </c>
      <c r="F56" s="15">
        <f t="shared" ca="1" si="1"/>
        <v>14135.469268167844</v>
      </c>
      <c r="G56" s="15">
        <f t="shared" ca="1" si="3"/>
        <v>4196.8846197974399</v>
      </c>
      <c r="H56" s="15">
        <f t="shared" ca="1" si="4"/>
        <v>1829593.7231425177</v>
      </c>
      <c r="I56" s="16">
        <f t="shared" ca="1" si="5"/>
        <v>0.91479686157125883</v>
      </c>
      <c r="J56" s="34">
        <f>VLOOKUP(A56,PrimeRate!$A$5:$B$1000,2,0)-$F$5</f>
        <v>9.25</v>
      </c>
    </row>
    <row r="57" spans="1:10" ht="16.05" customHeight="1" x14ac:dyDescent="0.25">
      <c r="A57" s="35">
        <f t="shared" si="6"/>
        <v>47208</v>
      </c>
      <c r="B57" s="33">
        <v>50</v>
      </c>
      <c r="C57" s="15">
        <f t="shared" ca="1" si="7"/>
        <v>1829593.7231425177</v>
      </c>
      <c r="D57" s="15">
        <f t="shared" ca="1" si="2"/>
        <v>18332.353887965288</v>
      </c>
      <c r="E57" s="15">
        <f t="shared" ca="1" si="0"/>
        <v>0</v>
      </c>
      <c r="F57" s="15">
        <f t="shared" ca="1" si="1"/>
        <v>14103.118282556907</v>
      </c>
      <c r="G57" s="15">
        <f t="shared" ca="1" si="3"/>
        <v>4229.2356054083812</v>
      </c>
      <c r="H57" s="15">
        <f t="shared" ca="1" si="4"/>
        <v>1825364.4875371093</v>
      </c>
      <c r="I57" s="16">
        <f t="shared" ca="1" si="5"/>
        <v>0.91268224376855467</v>
      </c>
      <c r="J57" s="34">
        <f>VLOOKUP(A57,PrimeRate!$A$5:$B$1000,2,0)-$F$5</f>
        <v>9.25</v>
      </c>
    </row>
    <row r="58" spans="1:10" ht="16.05" customHeight="1" x14ac:dyDescent="0.25">
      <c r="A58" s="35">
        <f t="shared" si="6"/>
        <v>47238</v>
      </c>
      <c r="B58" s="33">
        <v>51</v>
      </c>
      <c r="C58" s="15">
        <f t="shared" ca="1" si="7"/>
        <v>1825364.4875371093</v>
      </c>
      <c r="D58" s="15">
        <f t="shared" ca="1" si="2"/>
        <v>18332.353887965284</v>
      </c>
      <c r="E58" s="15">
        <f t="shared" ca="1" si="0"/>
        <v>0</v>
      </c>
      <c r="F58" s="15">
        <f t="shared" ca="1" si="1"/>
        <v>14070.517924765218</v>
      </c>
      <c r="G58" s="15">
        <f t="shared" ca="1" si="3"/>
        <v>4261.8359632000665</v>
      </c>
      <c r="H58" s="15">
        <f t="shared" ca="1" si="4"/>
        <v>1821102.6515739092</v>
      </c>
      <c r="I58" s="16">
        <f t="shared" ca="1" si="5"/>
        <v>0.91055132578695464</v>
      </c>
      <c r="J58" s="34">
        <f>VLOOKUP(A58,PrimeRate!$A$5:$B$1000,2,0)-$F$5</f>
        <v>9.25</v>
      </c>
    </row>
    <row r="59" spans="1:10" ht="16.05" customHeight="1" x14ac:dyDescent="0.25">
      <c r="A59" s="35">
        <f t="shared" si="6"/>
        <v>47269</v>
      </c>
      <c r="B59" s="33">
        <v>52</v>
      </c>
      <c r="C59" s="15">
        <f t="shared" ca="1" si="7"/>
        <v>1821102.6515739092</v>
      </c>
      <c r="D59" s="15">
        <f t="shared" ca="1" si="2"/>
        <v>18332.353887965284</v>
      </c>
      <c r="E59" s="15">
        <f t="shared" ca="1" si="0"/>
        <v>0</v>
      </c>
      <c r="F59" s="15">
        <f t="shared" ca="1" si="1"/>
        <v>14037.666272548884</v>
      </c>
      <c r="G59" s="15">
        <f t="shared" ca="1" si="3"/>
        <v>4294.6876154164001</v>
      </c>
      <c r="H59" s="15">
        <f t="shared" ca="1" si="4"/>
        <v>1816807.9639584927</v>
      </c>
      <c r="I59" s="16">
        <f t="shared" ca="1" si="5"/>
        <v>0.90840398197924632</v>
      </c>
      <c r="J59" s="34">
        <f>VLOOKUP(A59,PrimeRate!$A$5:$B$1000,2,0)-$F$5</f>
        <v>9.25</v>
      </c>
    </row>
    <row r="60" spans="1:10" ht="16.05" customHeight="1" x14ac:dyDescent="0.25">
      <c r="A60" s="35">
        <f t="shared" si="6"/>
        <v>47299</v>
      </c>
      <c r="B60" s="33">
        <v>53</v>
      </c>
      <c r="C60" s="15">
        <f t="shared" ca="1" si="7"/>
        <v>1816807.9639584927</v>
      </c>
      <c r="D60" s="15">
        <f t="shared" ca="1" si="2"/>
        <v>18332.353887965284</v>
      </c>
      <c r="E60" s="15">
        <f t="shared" ca="1" si="0"/>
        <v>0</v>
      </c>
      <c r="F60" s="15">
        <f t="shared" ca="1" si="1"/>
        <v>14004.561388846712</v>
      </c>
      <c r="G60" s="15">
        <f t="shared" ca="1" si="3"/>
        <v>4327.7924991185719</v>
      </c>
      <c r="H60" s="15">
        <f t="shared" ca="1" si="4"/>
        <v>1812480.1714593743</v>
      </c>
      <c r="I60" s="16">
        <f t="shared" ca="1" si="5"/>
        <v>0.90624008572968717</v>
      </c>
      <c r="J60" s="34">
        <f>VLOOKUP(A60,PrimeRate!$A$5:$B$1000,2,0)-$F$5</f>
        <v>9.25</v>
      </c>
    </row>
    <row r="61" spans="1:10" ht="16.05" customHeight="1" x14ac:dyDescent="0.25">
      <c r="A61" s="35">
        <f t="shared" si="6"/>
        <v>47330</v>
      </c>
      <c r="B61" s="33">
        <v>54</v>
      </c>
      <c r="C61" s="15">
        <f t="shared" ca="1" si="7"/>
        <v>1812480.1714593743</v>
      </c>
      <c r="D61" s="15">
        <f t="shared" ca="1" si="2"/>
        <v>18332.353887965288</v>
      </c>
      <c r="E61" s="15">
        <f t="shared" ca="1" si="0"/>
        <v>0</v>
      </c>
      <c r="F61" s="15">
        <f t="shared" ca="1" si="1"/>
        <v>13971.201321666011</v>
      </c>
      <c r="G61" s="15">
        <f t="shared" ca="1" si="3"/>
        <v>4361.1525662992772</v>
      </c>
      <c r="H61" s="15">
        <f t="shared" ca="1" si="4"/>
        <v>1808119.0188930749</v>
      </c>
      <c r="I61" s="16">
        <f t="shared" ca="1" si="5"/>
        <v>0.90405950944653746</v>
      </c>
      <c r="J61" s="34">
        <f>VLOOKUP(A61,PrimeRate!$A$5:$B$1000,2,0)-$F$5</f>
        <v>9.25</v>
      </c>
    </row>
    <row r="62" spans="1:10" ht="16.05" customHeight="1" x14ac:dyDescent="0.25">
      <c r="A62" s="35">
        <f t="shared" si="6"/>
        <v>47361</v>
      </c>
      <c r="B62" s="33">
        <v>55</v>
      </c>
      <c r="C62" s="15">
        <f t="shared" ca="1" si="7"/>
        <v>1808119.0188930749</v>
      </c>
      <c r="D62" s="15">
        <f t="shared" ca="1" si="2"/>
        <v>18332.353887965288</v>
      </c>
      <c r="E62" s="15">
        <f t="shared" ca="1" si="0"/>
        <v>0</v>
      </c>
      <c r="F62" s="15">
        <f t="shared" ca="1" si="1"/>
        <v>13937.584103967454</v>
      </c>
      <c r="G62" s="15">
        <f t="shared" ca="1" si="3"/>
        <v>4394.7697839978337</v>
      </c>
      <c r="H62" s="15">
        <f t="shared" ca="1" si="4"/>
        <v>1803724.249109077</v>
      </c>
      <c r="I62" s="16">
        <f t="shared" ca="1" si="5"/>
        <v>0.90186212455453851</v>
      </c>
      <c r="J62" s="34">
        <f>VLOOKUP(A62,PrimeRate!$A$5:$B$1000,2,0)-$F$5</f>
        <v>9.25</v>
      </c>
    </row>
    <row r="63" spans="1:10" ht="16.05" customHeight="1" x14ac:dyDescent="0.25">
      <c r="A63" s="35">
        <f t="shared" si="6"/>
        <v>47391</v>
      </c>
      <c r="B63" s="33">
        <v>56</v>
      </c>
      <c r="C63" s="15">
        <f t="shared" ca="1" si="7"/>
        <v>1803724.249109077</v>
      </c>
      <c r="D63" s="15">
        <f t="shared" ca="1" si="2"/>
        <v>18332.353887965284</v>
      </c>
      <c r="E63" s="15">
        <f t="shared" ca="1" si="0"/>
        <v>0</v>
      </c>
      <c r="F63" s="15">
        <f t="shared" ca="1" si="1"/>
        <v>13903.707753549135</v>
      </c>
      <c r="G63" s="15">
        <f t="shared" ca="1" si="3"/>
        <v>4428.6461344161489</v>
      </c>
      <c r="H63" s="15">
        <f t="shared" ca="1" si="4"/>
        <v>1799295.6029746609</v>
      </c>
      <c r="I63" s="16">
        <f t="shared" ca="1" si="5"/>
        <v>0.89964780148733048</v>
      </c>
      <c r="J63" s="34">
        <f>VLOOKUP(A63,PrimeRate!$A$5:$B$1000,2,0)-$F$5</f>
        <v>9.25</v>
      </c>
    </row>
    <row r="64" spans="1:10" ht="16.05" customHeight="1" x14ac:dyDescent="0.25">
      <c r="A64" s="35">
        <f t="shared" si="6"/>
        <v>47422</v>
      </c>
      <c r="B64" s="33">
        <v>57</v>
      </c>
      <c r="C64" s="15">
        <f t="shared" ca="1" si="7"/>
        <v>1799295.6029746609</v>
      </c>
      <c r="D64" s="15">
        <f t="shared" ca="1" si="2"/>
        <v>18332.353887965284</v>
      </c>
      <c r="E64" s="15">
        <f t="shared" ca="1" si="0"/>
        <v>0</v>
      </c>
      <c r="F64" s="15">
        <f t="shared" ca="1" si="1"/>
        <v>13869.570272929677</v>
      </c>
      <c r="G64" s="15">
        <f t="shared" ca="1" si="3"/>
        <v>4462.783615035607</v>
      </c>
      <c r="H64" s="15">
        <f t="shared" ca="1" si="4"/>
        <v>1794832.8193596252</v>
      </c>
      <c r="I64" s="16">
        <f t="shared" ca="1" si="5"/>
        <v>0.89741640967981262</v>
      </c>
      <c r="J64" s="34">
        <f>VLOOKUP(A64,PrimeRate!$A$5:$B$1000,2,0)-$F$5</f>
        <v>9.25</v>
      </c>
    </row>
    <row r="65" spans="1:10" ht="16.05" customHeight="1" x14ac:dyDescent="0.25">
      <c r="A65" s="35">
        <f t="shared" si="6"/>
        <v>47452</v>
      </c>
      <c r="B65" s="33">
        <v>58</v>
      </c>
      <c r="C65" s="15">
        <f t="shared" ca="1" si="7"/>
        <v>1794832.8193596252</v>
      </c>
      <c r="D65" s="15">
        <f t="shared" ca="1" si="2"/>
        <v>18332.353887965284</v>
      </c>
      <c r="E65" s="15">
        <f t="shared" ca="1" si="0"/>
        <v>0</v>
      </c>
      <c r="F65" s="15">
        <f t="shared" ca="1" si="1"/>
        <v>13835.169649230445</v>
      </c>
      <c r="G65" s="15">
        <f t="shared" ca="1" si="3"/>
        <v>4497.1842387348388</v>
      </c>
      <c r="H65" s="15">
        <f t="shared" ca="1" si="4"/>
        <v>1790335.6351208903</v>
      </c>
      <c r="I65" s="16">
        <f t="shared" ca="1" si="5"/>
        <v>0.89516781756044517</v>
      </c>
      <c r="J65" s="34">
        <f>VLOOKUP(A65,PrimeRate!$A$5:$B$1000,2,0)-$F$5</f>
        <v>9.25</v>
      </c>
    </row>
    <row r="66" spans="1:10" ht="16.05" customHeight="1" x14ac:dyDescent="0.25">
      <c r="A66" s="35">
        <f t="shared" si="6"/>
        <v>47483</v>
      </c>
      <c r="B66" s="33">
        <v>59</v>
      </c>
      <c r="C66" s="15">
        <f t="shared" ca="1" si="7"/>
        <v>1790335.6351208903</v>
      </c>
      <c r="D66" s="15">
        <f t="shared" ca="1" si="2"/>
        <v>18332.353887965284</v>
      </c>
      <c r="E66" s="15">
        <f t="shared" ca="1" si="0"/>
        <v>0</v>
      </c>
      <c r="F66" s="15">
        <f t="shared" ca="1" si="1"/>
        <v>13800.503854056864</v>
      </c>
      <c r="G66" s="15">
        <f t="shared" ca="1" si="3"/>
        <v>4531.8500339084203</v>
      </c>
      <c r="H66" s="15">
        <f t="shared" ca="1" si="4"/>
        <v>1785803.785086982</v>
      </c>
      <c r="I66" s="16">
        <f t="shared" ca="1" si="5"/>
        <v>0.89290189254349095</v>
      </c>
      <c r="J66" s="34">
        <f>VLOOKUP(A66,PrimeRate!$A$5:$B$1000,2,0)-$F$5</f>
        <v>9.25</v>
      </c>
    </row>
    <row r="67" spans="1:10" ht="16.05" customHeight="1" x14ac:dyDescent="0.25">
      <c r="A67" s="35">
        <f t="shared" si="6"/>
        <v>47514</v>
      </c>
      <c r="B67" s="33">
        <v>60</v>
      </c>
      <c r="C67" s="15">
        <f t="shared" ca="1" si="7"/>
        <v>1785803.785086982</v>
      </c>
      <c r="D67" s="15">
        <f t="shared" ca="1" si="2"/>
        <v>18332.353887965284</v>
      </c>
      <c r="E67" s="15">
        <f t="shared" ca="1" si="0"/>
        <v>0</v>
      </c>
      <c r="F67" s="15">
        <f t="shared" ca="1" si="1"/>
        <v>13765.570843378819</v>
      </c>
      <c r="G67" s="15">
        <f t="shared" ca="1" si="3"/>
        <v>4566.7830445864656</v>
      </c>
      <c r="H67" s="15">
        <f t="shared" ca="1" si="4"/>
        <v>1781237.0020423955</v>
      </c>
      <c r="I67" s="16">
        <f t="shared" ca="1" si="5"/>
        <v>0.89061850102119777</v>
      </c>
      <c r="J67" s="34">
        <f>VLOOKUP(A67,PrimeRate!$A$5:$B$1000,2,0)-$F$5</f>
        <v>9.25</v>
      </c>
    </row>
    <row r="68" spans="1:10" ht="16.05" customHeight="1" x14ac:dyDescent="0.25">
      <c r="A68" s="35">
        <f t="shared" si="6"/>
        <v>47542</v>
      </c>
      <c r="B68" s="33">
        <v>61</v>
      </c>
      <c r="C68" s="15">
        <f t="shared" ca="1" si="7"/>
        <v>1781237.0020423955</v>
      </c>
      <c r="D68" s="15">
        <f t="shared" ca="1" si="2"/>
        <v>18332.353887965284</v>
      </c>
      <c r="E68" s="15">
        <f t="shared" ca="1" si="0"/>
        <v>0</v>
      </c>
      <c r="F68" s="15">
        <f t="shared" ca="1" si="1"/>
        <v>13730.368557410131</v>
      </c>
      <c r="G68" s="15">
        <f t="shared" ca="1" si="3"/>
        <v>4601.9853305551533</v>
      </c>
      <c r="H68" s="15">
        <f t="shared" ca="1" si="4"/>
        <v>1776635.0167118404</v>
      </c>
      <c r="I68" s="16">
        <f t="shared" ca="1" si="5"/>
        <v>0.88831750835592016</v>
      </c>
      <c r="J68" s="34">
        <f>VLOOKUP(A68,PrimeRate!$A$5:$B$1000,2,0)-$F$5</f>
        <v>9.25</v>
      </c>
    </row>
    <row r="69" spans="1:10" ht="16.05" customHeight="1" x14ac:dyDescent="0.25">
      <c r="A69" s="35">
        <f t="shared" si="6"/>
        <v>47573</v>
      </c>
      <c r="B69" s="33">
        <v>62</v>
      </c>
      <c r="C69" s="15">
        <f t="shared" ca="1" si="7"/>
        <v>1776635.0167118404</v>
      </c>
      <c r="D69" s="15">
        <f t="shared" ca="1" si="2"/>
        <v>18332.353887965284</v>
      </c>
      <c r="E69" s="15">
        <f t="shared" ca="1" si="0"/>
        <v>0</v>
      </c>
      <c r="F69" s="15">
        <f t="shared" ca="1" si="1"/>
        <v>13694.894920487102</v>
      </c>
      <c r="G69" s="15">
        <f t="shared" ca="1" si="3"/>
        <v>4637.4589674781819</v>
      </c>
      <c r="H69" s="15">
        <f t="shared" ca="1" si="4"/>
        <v>1771997.5577443622</v>
      </c>
      <c r="I69" s="16">
        <f t="shared" ca="1" si="5"/>
        <v>0.88599877887218104</v>
      </c>
      <c r="J69" s="34">
        <f>VLOOKUP(A69,PrimeRate!$A$5:$B$1000,2,0)-$F$5</f>
        <v>9.25</v>
      </c>
    </row>
    <row r="70" spans="1:10" ht="16.05" customHeight="1" x14ac:dyDescent="0.25">
      <c r="A70" s="35">
        <f t="shared" si="6"/>
        <v>47603</v>
      </c>
      <c r="B70" s="33">
        <v>63</v>
      </c>
      <c r="C70" s="15">
        <f t="shared" ca="1" si="7"/>
        <v>1771997.5577443622</v>
      </c>
      <c r="D70" s="15">
        <f t="shared" ca="1" si="2"/>
        <v>18332.353887965284</v>
      </c>
      <c r="E70" s="15">
        <f t="shared" ca="1" si="0"/>
        <v>0</v>
      </c>
      <c r="F70" s="15">
        <f t="shared" ca="1" si="1"/>
        <v>13659.147840946125</v>
      </c>
      <c r="G70" s="15">
        <f t="shared" ca="1" si="3"/>
        <v>4673.2060470191591</v>
      </c>
      <c r="H70" s="15">
        <f t="shared" ca="1" si="4"/>
        <v>1767324.3516973429</v>
      </c>
      <c r="I70" s="16">
        <f t="shared" ca="1" si="5"/>
        <v>0.88366217584867146</v>
      </c>
      <c r="J70" s="34">
        <f>VLOOKUP(A70,PrimeRate!$A$5:$B$1000,2,0)-$F$5</f>
        <v>9.25</v>
      </c>
    </row>
    <row r="71" spans="1:10" ht="16.05" customHeight="1" x14ac:dyDescent="0.25">
      <c r="A71" s="35">
        <f t="shared" si="6"/>
        <v>47634</v>
      </c>
      <c r="B71" s="33">
        <v>64</v>
      </c>
      <c r="C71" s="15">
        <f t="shared" ca="1" si="7"/>
        <v>1767324.3516973429</v>
      </c>
      <c r="D71" s="15">
        <f t="shared" ca="1" si="2"/>
        <v>18332.353887965284</v>
      </c>
      <c r="E71" s="15">
        <f t="shared" ca="1" si="0"/>
        <v>0</v>
      </c>
      <c r="F71" s="15">
        <f t="shared" ca="1" si="1"/>
        <v>13623.125211000353</v>
      </c>
      <c r="G71" s="15">
        <f t="shared" ca="1" si="3"/>
        <v>4709.2286769649309</v>
      </c>
      <c r="H71" s="15">
        <f t="shared" ca="1" si="4"/>
        <v>1762615.1230203779</v>
      </c>
      <c r="I71" s="16">
        <f t="shared" ca="1" si="5"/>
        <v>0.88130756151018896</v>
      </c>
      <c r="J71" s="34">
        <f>VLOOKUP(A71,PrimeRate!$A$5:$B$1000,2,0)-$F$5</f>
        <v>9.25</v>
      </c>
    </row>
    <row r="72" spans="1:10" ht="16.05" customHeight="1" x14ac:dyDescent="0.25">
      <c r="A72" s="35">
        <f t="shared" si="6"/>
        <v>47664</v>
      </c>
      <c r="B72" s="33">
        <v>65</v>
      </c>
      <c r="C72" s="15">
        <f t="shared" ca="1" si="7"/>
        <v>1762615.1230203779</v>
      </c>
      <c r="D72" s="15">
        <f t="shared" ca="1" si="2"/>
        <v>18332.353887965284</v>
      </c>
      <c r="E72" s="15">
        <f t="shared" ref="E72:E135" ca="1" si="8">IF(VLOOKUP($A72,AdHoc,2,0)&gt;C72+F72-D72,C72+F72-D72,VLOOKUP($A72,AdHoc,2,0))</f>
        <v>0</v>
      </c>
      <c r="F72" s="15">
        <f t="shared" ref="F72:F135" ca="1" si="9">C72*J72/100/12</f>
        <v>13586.824906615415</v>
      </c>
      <c r="G72" s="15">
        <f t="shared" ca="1" si="3"/>
        <v>4745.5289813498694</v>
      </c>
      <c r="H72" s="15">
        <f t="shared" ca="1" si="4"/>
        <v>1757869.594039028</v>
      </c>
      <c r="I72" s="16">
        <f t="shared" ca="1" si="5"/>
        <v>0.87893479701951405</v>
      </c>
      <c r="J72" s="34">
        <f>VLOOKUP(A72,PrimeRate!$A$5:$B$1000,2,0)-$F$5</f>
        <v>9.25</v>
      </c>
    </row>
    <row r="73" spans="1:10" ht="16.05" customHeight="1" x14ac:dyDescent="0.25">
      <c r="A73" s="35">
        <f t="shared" si="6"/>
        <v>47695</v>
      </c>
      <c r="B73" s="33">
        <v>66</v>
      </c>
      <c r="C73" s="15">
        <f t="shared" ca="1" si="7"/>
        <v>1757869.594039028</v>
      </c>
      <c r="D73" s="15">
        <f t="shared" ref="D73:D136" ca="1" si="10">IF($C$5*12+1-B73=0,0,IF(PMT(J73/100/12,$C$5*12+1-B73,-C73,0,0)&gt;C73+F73,C73+F73,PMT(J73/100/12,$C$5*12+1-B73,-C73,0,0)))</f>
        <v>18332.353887965281</v>
      </c>
      <c r="E73" s="15">
        <f t="shared" ca="1" si="8"/>
        <v>0</v>
      </c>
      <c r="F73" s="15">
        <f t="shared" ca="1" si="9"/>
        <v>13550.244787384174</v>
      </c>
      <c r="G73" s="15">
        <f t="shared" ref="G73:G136" ca="1" si="11">D73+E73-F73</f>
        <v>4782.1091005811068</v>
      </c>
      <c r="H73" s="15">
        <f t="shared" ref="H73:H136" ca="1" si="12">IF(ROUND(C73-G73,2)=0,0,C73-G73)</f>
        <v>1753087.4849384469</v>
      </c>
      <c r="I73" s="16">
        <f t="shared" ref="I73:I136" ca="1" si="13">IF(C73=0,0,H73/$C$8)</f>
        <v>0.8765437424692234</v>
      </c>
      <c r="J73" s="34">
        <f>VLOOKUP(A73,PrimeRate!$A$5:$B$1000,2,0)-$F$5</f>
        <v>9.25</v>
      </c>
    </row>
    <row r="74" spans="1:10" ht="16.05" customHeight="1" x14ac:dyDescent="0.25">
      <c r="A74" s="35">
        <f t="shared" ref="A74:A137" si="14">DATE(YEAR(A73),MONTH(A73)+2,1-1)</f>
        <v>47726</v>
      </c>
      <c r="B74" s="33">
        <v>67</v>
      </c>
      <c r="C74" s="15">
        <f t="shared" ref="C74:C137" ca="1" si="15">H73</f>
        <v>1753087.4849384469</v>
      </c>
      <c r="D74" s="15">
        <f t="shared" ca="1" si="10"/>
        <v>18332.353887965284</v>
      </c>
      <c r="E74" s="15">
        <f t="shared" ca="1" si="8"/>
        <v>0</v>
      </c>
      <c r="F74" s="15">
        <f t="shared" ca="1" si="9"/>
        <v>13513.382696400527</v>
      </c>
      <c r="G74" s="15">
        <f t="shared" ca="1" si="11"/>
        <v>4818.9711915647567</v>
      </c>
      <c r="H74" s="15">
        <f t="shared" ca="1" si="12"/>
        <v>1748268.5137468821</v>
      </c>
      <c r="I74" s="16">
        <f t="shared" ca="1" si="13"/>
        <v>0.87413425687344104</v>
      </c>
      <c r="J74" s="34">
        <f>VLOOKUP(A74,PrimeRate!$A$5:$B$1000,2,0)-$F$5</f>
        <v>9.25</v>
      </c>
    </row>
    <row r="75" spans="1:10" ht="16.05" customHeight="1" x14ac:dyDescent="0.25">
      <c r="A75" s="35">
        <f t="shared" si="14"/>
        <v>47756</v>
      </c>
      <c r="B75" s="33">
        <v>68</v>
      </c>
      <c r="C75" s="15">
        <f t="shared" ca="1" si="15"/>
        <v>1748268.5137468821</v>
      </c>
      <c r="D75" s="15">
        <f t="shared" ca="1" si="10"/>
        <v>18332.353887965281</v>
      </c>
      <c r="E75" s="15">
        <f t="shared" ca="1" si="8"/>
        <v>0</v>
      </c>
      <c r="F75" s="15">
        <f t="shared" ca="1" si="9"/>
        <v>13476.236460132217</v>
      </c>
      <c r="G75" s="15">
        <f t="shared" ca="1" si="11"/>
        <v>4856.1174278330636</v>
      </c>
      <c r="H75" s="15">
        <f t="shared" ca="1" si="12"/>
        <v>1743412.3963190489</v>
      </c>
      <c r="I75" s="16">
        <f t="shared" ca="1" si="13"/>
        <v>0.87170619815952444</v>
      </c>
      <c r="J75" s="34">
        <f>VLOOKUP(A75,PrimeRate!$A$5:$B$1000,2,0)-$F$5</f>
        <v>9.25</v>
      </c>
    </row>
    <row r="76" spans="1:10" ht="16.05" customHeight="1" x14ac:dyDescent="0.25">
      <c r="A76" s="35">
        <f t="shared" si="14"/>
        <v>47787</v>
      </c>
      <c r="B76" s="33">
        <v>69</v>
      </c>
      <c r="C76" s="15">
        <f t="shared" ca="1" si="15"/>
        <v>1743412.3963190489</v>
      </c>
      <c r="D76" s="15">
        <f t="shared" ca="1" si="10"/>
        <v>18332.353887965281</v>
      </c>
      <c r="E76" s="15">
        <f t="shared" ca="1" si="8"/>
        <v>0</v>
      </c>
      <c r="F76" s="15">
        <f t="shared" ca="1" si="9"/>
        <v>13438.80388829267</v>
      </c>
      <c r="G76" s="15">
        <f t="shared" ca="1" si="11"/>
        <v>4893.5499996726103</v>
      </c>
      <c r="H76" s="15">
        <f t="shared" ca="1" si="12"/>
        <v>1738518.8463193763</v>
      </c>
      <c r="I76" s="16">
        <f t="shared" ca="1" si="13"/>
        <v>0.86925942315968818</v>
      </c>
      <c r="J76" s="34">
        <f>VLOOKUP(A76,PrimeRate!$A$5:$B$1000,2,0)-$F$5</f>
        <v>9.25</v>
      </c>
    </row>
    <row r="77" spans="1:10" ht="16.05" customHeight="1" x14ac:dyDescent="0.25">
      <c r="A77" s="35">
        <f t="shared" si="14"/>
        <v>47817</v>
      </c>
      <c r="B77" s="33">
        <v>70</v>
      </c>
      <c r="C77" s="15">
        <f t="shared" ca="1" si="15"/>
        <v>1738518.8463193763</v>
      </c>
      <c r="D77" s="15">
        <f t="shared" ca="1" si="10"/>
        <v>18332.353887965281</v>
      </c>
      <c r="E77" s="15">
        <f t="shared" ca="1" si="8"/>
        <v>0</v>
      </c>
      <c r="F77" s="15">
        <f t="shared" ca="1" si="9"/>
        <v>13401.082773711858</v>
      </c>
      <c r="G77" s="15">
        <f t="shared" ca="1" si="11"/>
        <v>4931.2711142534226</v>
      </c>
      <c r="H77" s="15">
        <f t="shared" ca="1" si="12"/>
        <v>1733587.5752051228</v>
      </c>
      <c r="I77" s="16">
        <f t="shared" ca="1" si="13"/>
        <v>0.86679378760256143</v>
      </c>
      <c r="J77" s="34">
        <f>VLOOKUP(A77,PrimeRate!$A$5:$B$1000,2,0)-$F$5</f>
        <v>9.25</v>
      </c>
    </row>
    <row r="78" spans="1:10" ht="16.05" customHeight="1" x14ac:dyDescent="0.25">
      <c r="A78" s="35">
        <f t="shared" si="14"/>
        <v>47848</v>
      </c>
      <c r="B78" s="33">
        <v>71</v>
      </c>
      <c r="C78" s="15">
        <f t="shared" ca="1" si="15"/>
        <v>1733587.5752051228</v>
      </c>
      <c r="D78" s="15">
        <f t="shared" ca="1" si="10"/>
        <v>18332.353887965281</v>
      </c>
      <c r="E78" s="15">
        <f t="shared" ca="1" si="8"/>
        <v>0</v>
      </c>
      <c r="F78" s="15">
        <f t="shared" ca="1" si="9"/>
        <v>13363.070892206155</v>
      </c>
      <c r="G78" s="15">
        <f t="shared" ca="1" si="11"/>
        <v>4969.2829957591257</v>
      </c>
      <c r="H78" s="15">
        <f t="shared" ca="1" si="12"/>
        <v>1728618.2922093638</v>
      </c>
      <c r="I78" s="16">
        <f t="shared" ca="1" si="13"/>
        <v>0.8643091461046819</v>
      </c>
      <c r="J78" s="34">
        <f>VLOOKUP(A78,PrimeRate!$A$5:$B$1000,2,0)-$F$5</f>
        <v>9.25</v>
      </c>
    </row>
    <row r="79" spans="1:10" ht="16.05" customHeight="1" x14ac:dyDescent="0.25">
      <c r="A79" s="35">
        <f t="shared" si="14"/>
        <v>47879</v>
      </c>
      <c r="B79" s="33">
        <v>72</v>
      </c>
      <c r="C79" s="15">
        <f t="shared" ca="1" si="15"/>
        <v>1728618.2922093638</v>
      </c>
      <c r="D79" s="15">
        <f t="shared" ca="1" si="10"/>
        <v>18332.353887965277</v>
      </c>
      <c r="E79" s="15">
        <f t="shared" ca="1" si="8"/>
        <v>0</v>
      </c>
      <c r="F79" s="15">
        <f t="shared" ca="1" si="9"/>
        <v>13324.766002447179</v>
      </c>
      <c r="G79" s="15">
        <f t="shared" ca="1" si="11"/>
        <v>5007.5878855180981</v>
      </c>
      <c r="H79" s="15">
        <f t="shared" ca="1" si="12"/>
        <v>1723610.7043238457</v>
      </c>
      <c r="I79" s="16">
        <f t="shared" ca="1" si="13"/>
        <v>0.86180535216192289</v>
      </c>
      <c r="J79" s="34">
        <f>VLOOKUP(A79,PrimeRate!$A$5:$B$1000,2,0)-$F$5</f>
        <v>9.25</v>
      </c>
    </row>
    <row r="80" spans="1:10" ht="16.05" customHeight="1" x14ac:dyDescent="0.25">
      <c r="A80" s="35">
        <f t="shared" si="14"/>
        <v>47907</v>
      </c>
      <c r="B80" s="33">
        <v>73</v>
      </c>
      <c r="C80" s="15">
        <f t="shared" ca="1" si="15"/>
        <v>1723610.7043238457</v>
      </c>
      <c r="D80" s="15">
        <f t="shared" ca="1" si="10"/>
        <v>18332.353887965281</v>
      </c>
      <c r="E80" s="15">
        <f t="shared" ca="1" si="8"/>
        <v>0</v>
      </c>
      <c r="F80" s="15">
        <f t="shared" ca="1" si="9"/>
        <v>13286.165845829644</v>
      </c>
      <c r="G80" s="15">
        <f t="shared" ca="1" si="11"/>
        <v>5046.1880421356364</v>
      </c>
      <c r="H80" s="15">
        <f t="shared" ca="1" si="12"/>
        <v>1718564.51628171</v>
      </c>
      <c r="I80" s="16">
        <f t="shared" ca="1" si="13"/>
        <v>0.85928225814085502</v>
      </c>
      <c r="J80" s="34">
        <f>VLOOKUP(A80,PrimeRate!$A$5:$B$1000,2,0)-$F$5</f>
        <v>9.25</v>
      </c>
    </row>
    <row r="81" spans="1:10" ht="16.05" customHeight="1" x14ac:dyDescent="0.25">
      <c r="A81" s="35">
        <f t="shared" si="14"/>
        <v>47938</v>
      </c>
      <c r="B81" s="33">
        <v>74</v>
      </c>
      <c r="C81" s="15">
        <f t="shared" ca="1" si="15"/>
        <v>1718564.51628171</v>
      </c>
      <c r="D81" s="15">
        <f t="shared" ca="1" si="10"/>
        <v>18332.353887965281</v>
      </c>
      <c r="E81" s="15">
        <f t="shared" ca="1" si="8"/>
        <v>0</v>
      </c>
      <c r="F81" s="15">
        <f t="shared" ca="1" si="9"/>
        <v>13247.268146338181</v>
      </c>
      <c r="G81" s="15">
        <f t="shared" ca="1" si="11"/>
        <v>5085.0857416270992</v>
      </c>
      <c r="H81" s="15">
        <f t="shared" ca="1" si="12"/>
        <v>1713479.430540083</v>
      </c>
      <c r="I81" s="16">
        <f t="shared" ca="1" si="13"/>
        <v>0.85673971527004145</v>
      </c>
      <c r="J81" s="34">
        <f>VLOOKUP(A81,PrimeRate!$A$5:$B$1000,2,0)-$F$5</f>
        <v>9.25</v>
      </c>
    </row>
    <row r="82" spans="1:10" ht="16.05" customHeight="1" x14ac:dyDescent="0.25">
      <c r="A82" s="35">
        <f t="shared" si="14"/>
        <v>47968</v>
      </c>
      <c r="B82" s="33">
        <v>75</v>
      </c>
      <c r="C82" s="15">
        <f t="shared" ca="1" si="15"/>
        <v>1713479.430540083</v>
      </c>
      <c r="D82" s="15">
        <f t="shared" ca="1" si="10"/>
        <v>18332.353887965281</v>
      </c>
      <c r="E82" s="15">
        <f t="shared" ca="1" si="8"/>
        <v>0</v>
      </c>
      <c r="F82" s="15">
        <f t="shared" ca="1" si="9"/>
        <v>13208.07061041314</v>
      </c>
      <c r="G82" s="15">
        <f t="shared" ca="1" si="11"/>
        <v>5124.2832775521401</v>
      </c>
      <c r="H82" s="15">
        <f t="shared" ca="1" si="12"/>
        <v>1708355.1472625309</v>
      </c>
      <c r="I82" s="16">
        <f t="shared" ca="1" si="13"/>
        <v>0.85417757363126545</v>
      </c>
      <c r="J82" s="34">
        <f>VLOOKUP(A82,PrimeRate!$A$5:$B$1000,2,0)-$F$5</f>
        <v>9.25</v>
      </c>
    </row>
    <row r="83" spans="1:10" ht="16.05" customHeight="1" x14ac:dyDescent="0.25">
      <c r="A83" s="35">
        <f t="shared" si="14"/>
        <v>47999</v>
      </c>
      <c r="B83" s="33">
        <v>76</v>
      </c>
      <c r="C83" s="15">
        <f t="shared" ca="1" si="15"/>
        <v>1708355.1472625309</v>
      </c>
      <c r="D83" s="15">
        <f t="shared" ca="1" si="10"/>
        <v>18332.353887965281</v>
      </c>
      <c r="E83" s="15">
        <f t="shared" ca="1" si="8"/>
        <v>0</v>
      </c>
      <c r="F83" s="15">
        <f t="shared" ca="1" si="9"/>
        <v>13168.570926815342</v>
      </c>
      <c r="G83" s="15">
        <f t="shared" ca="1" si="11"/>
        <v>5163.7829611499383</v>
      </c>
      <c r="H83" s="15">
        <f t="shared" ca="1" si="12"/>
        <v>1703191.3643013809</v>
      </c>
      <c r="I83" s="16">
        <f t="shared" ca="1" si="13"/>
        <v>0.85159568215069048</v>
      </c>
      <c r="J83" s="34">
        <f>VLOOKUP(A83,PrimeRate!$A$5:$B$1000,2,0)-$F$5</f>
        <v>9.25</v>
      </c>
    </row>
    <row r="84" spans="1:10" ht="16.05" customHeight="1" x14ac:dyDescent="0.25">
      <c r="A84" s="35">
        <f t="shared" si="14"/>
        <v>48029</v>
      </c>
      <c r="B84" s="33">
        <v>77</v>
      </c>
      <c r="C84" s="15">
        <f t="shared" ca="1" si="15"/>
        <v>1703191.3643013809</v>
      </c>
      <c r="D84" s="15">
        <f t="shared" ca="1" si="10"/>
        <v>18332.353887965281</v>
      </c>
      <c r="E84" s="15">
        <f t="shared" ca="1" si="8"/>
        <v>0</v>
      </c>
      <c r="F84" s="15">
        <f t="shared" ca="1" si="9"/>
        <v>13128.766766489811</v>
      </c>
      <c r="G84" s="15">
        <f t="shared" ca="1" si="11"/>
        <v>5203.5871214754698</v>
      </c>
      <c r="H84" s="15">
        <f t="shared" ca="1" si="12"/>
        <v>1697987.7771799054</v>
      </c>
      <c r="I84" s="16">
        <f t="shared" ca="1" si="13"/>
        <v>0.84899388858995273</v>
      </c>
      <c r="J84" s="34">
        <f>VLOOKUP(A84,PrimeRate!$A$5:$B$1000,2,0)-$F$5</f>
        <v>9.25</v>
      </c>
    </row>
    <row r="85" spans="1:10" ht="16.05" customHeight="1" x14ac:dyDescent="0.25">
      <c r="A85" s="35">
        <f t="shared" si="14"/>
        <v>48060</v>
      </c>
      <c r="B85" s="33">
        <v>78</v>
      </c>
      <c r="C85" s="15">
        <f t="shared" ca="1" si="15"/>
        <v>1697987.7771799054</v>
      </c>
      <c r="D85" s="15">
        <f t="shared" ca="1" si="10"/>
        <v>18332.353887965281</v>
      </c>
      <c r="E85" s="15">
        <f t="shared" ca="1" si="8"/>
        <v>0</v>
      </c>
      <c r="F85" s="15">
        <f t="shared" ca="1" si="9"/>
        <v>13088.655782428439</v>
      </c>
      <c r="G85" s="15">
        <f t="shared" ca="1" si="11"/>
        <v>5243.6981055368415</v>
      </c>
      <c r="H85" s="15">
        <f t="shared" ca="1" si="12"/>
        <v>1692744.0790743686</v>
      </c>
      <c r="I85" s="16">
        <f t="shared" ca="1" si="13"/>
        <v>0.84637203953718432</v>
      </c>
      <c r="J85" s="34">
        <f>VLOOKUP(A85,PrimeRate!$A$5:$B$1000,2,0)-$F$5</f>
        <v>9.25</v>
      </c>
    </row>
    <row r="86" spans="1:10" ht="16.05" customHeight="1" x14ac:dyDescent="0.25">
      <c r="A86" s="35">
        <f t="shared" si="14"/>
        <v>48091</v>
      </c>
      <c r="B86" s="33">
        <v>79</v>
      </c>
      <c r="C86" s="15">
        <f t="shared" ca="1" si="15"/>
        <v>1692744.0790743686</v>
      </c>
      <c r="D86" s="15">
        <f t="shared" ca="1" si="10"/>
        <v>18332.353887965281</v>
      </c>
      <c r="E86" s="15">
        <f t="shared" ca="1" si="8"/>
        <v>0</v>
      </c>
      <c r="F86" s="15">
        <f t="shared" ca="1" si="9"/>
        <v>13048.23560953159</v>
      </c>
      <c r="G86" s="15">
        <f t="shared" ca="1" si="11"/>
        <v>5284.1182784336906</v>
      </c>
      <c r="H86" s="15">
        <f t="shared" ca="1" si="12"/>
        <v>1687459.9607959348</v>
      </c>
      <c r="I86" s="16">
        <f t="shared" ca="1" si="13"/>
        <v>0.84372998039796743</v>
      </c>
      <c r="J86" s="34">
        <f>VLOOKUP(A86,PrimeRate!$A$5:$B$1000,2,0)-$F$5</f>
        <v>9.25</v>
      </c>
    </row>
    <row r="87" spans="1:10" ht="16.05" customHeight="1" x14ac:dyDescent="0.25">
      <c r="A87" s="35">
        <f t="shared" si="14"/>
        <v>48121</v>
      </c>
      <c r="B87" s="33">
        <v>80</v>
      </c>
      <c r="C87" s="15">
        <f t="shared" ca="1" si="15"/>
        <v>1687459.9607959348</v>
      </c>
      <c r="D87" s="15">
        <f t="shared" ca="1" si="10"/>
        <v>18332.353887965281</v>
      </c>
      <c r="E87" s="15">
        <f t="shared" ca="1" si="8"/>
        <v>0</v>
      </c>
      <c r="F87" s="15">
        <f t="shared" ca="1" si="9"/>
        <v>13007.503864468665</v>
      </c>
      <c r="G87" s="15">
        <f t="shared" ca="1" si="11"/>
        <v>5324.8500234966159</v>
      </c>
      <c r="H87" s="15">
        <f t="shared" ca="1" si="12"/>
        <v>1682135.1107724381</v>
      </c>
      <c r="I87" s="16">
        <f t="shared" ca="1" si="13"/>
        <v>0.84106755538621902</v>
      </c>
      <c r="J87" s="34">
        <f>VLOOKUP(A87,PrimeRate!$A$5:$B$1000,2,0)-$F$5</f>
        <v>9.25</v>
      </c>
    </row>
    <row r="88" spans="1:10" ht="16.05" customHeight="1" x14ac:dyDescent="0.25">
      <c r="A88" s="35">
        <f t="shared" si="14"/>
        <v>48152</v>
      </c>
      <c r="B88" s="33">
        <v>81</v>
      </c>
      <c r="C88" s="15">
        <f t="shared" ca="1" si="15"/>
        <v>1682135.1107724381</v>
      </c>
      <c r="D88" s="15">
        <f t="shared" ca="1" si="10"/>
        <v>18332.353887965281</v>
      </c>
      <c r="E88" s="15">
        <f t="shared" ca="1" si="8"/>
        <v>0</v>
      </c>
      <c r="F88" s="15">
        <f t="shared" ca="1" si="9"/>
        <v>12966.458145537545</v>
      </c>
      <c r="G88" s="15">
        <f t="shared" ca="1" si="11"/>
        <v>5365.895742427736</v>
      </c>
      <c r="H88" s="15">
        <f t="shared" ca="1" si="12"/>
        <v>1676769.2150300103</v>
      </c>
      <c r="I88" s="16">
        <f t="shared" ca="1" si="13"/>
        <v>0.83838460751500521</v>
      </c>
      <c r="J88" s="34">
        <f>VLOOKUP(A88,PrimeRate!$A$5:$B$1000,2,0)-$F$5</f>
        <v>9.25</v>
      </c>
    </row>
    <row r="89" spans="1:10" ht="16.05" customHeight="1" x14ac:dyDescent="0.25">
      <c r="A89" s="35">
        <f t="shared" si="14"/>
        <v>48182</v>
      </c>
      <c r="B89" s="33">
        <v>82</v>
      </c>
      <c r="C89" s="15">
        <f t="shared" ca="1" si="15"/>
        <v>1676769.2150300103</v>
      </c>
      <c r="D89" s="15">
        <f t="shared" ca="1" si="10"/>
        <v>18332.353887965281</v>
      </c>
      <c r="E89" s="15">
        <f t="shared" ca="1" si="8"/>
        <v>0</v>
      </c>
      <c r="F89" s="15">
        <f t="shared" ca="1" si="9"/>
        <v>12925.096032522997</v>
      </c>
      <c r="G89" s="15">
        <f t="shared" ca="1" si="11"/>
        <v>5407.2578554422835</v>
      </c>
      <c r="H89" s="15">
        <f t="shared" ca="1" si="12"/>
        <v>1671361.957174568</v>
      </c>
      <c r="I89" s="16">
        <f t="shared" ca="1" si="13"/>
        <v>0.83568097858728396</v>
      </c>
      <c r="J89" s="34">
        <f>VLOOKUP(A89,PrimeRate!$A$5:$B$1000,2,0)-$F$5</f>
        <v>9.25</v>
      </c>
    </row>
    <row r="90" spans="1:10" ht="16.05" customHeight="1" x14ac:dyDescent="0.25">
      <c r="A90" s="35">
        <f t="shared" si="14"/>
        <v>48213</v>
      </c>
      <c r="B90" s="33">
        <v>83</v>
      </c>
      <c r="C90" s="15">
        <f t="shared" ca="1" si="15"/>
        <v>1671361.957174568</v>
      </c>
      <c r="D90" s="15">
        <f t="shared" ca="1" si="10"/>
        <v>18332.353887965277</v>
      </c>
      <c r="E90" s="15">
        <f t="shared" ca="1" si="8"/>
        <v>0</v>
      </c>
      <c r="F90" s="15">
        <f t="shared" ca="1" si="9"/>
        <v>12883.415086553961</v>
      </c>
      <c r="G90" s="15">
        <f t="shared" ca="1" si="11"/>
        <v>5448.9388014113156</v>
      </c>
      <c r="H90" s="15">
        <f t="shared" ca="1" si="12"/>
        <v>1665913.0183731567</v>
      </c>
      <c r="I90" s="16">
        <f t="shared" ca="1" si="13"/>
        <v>0.83295650918657838</v>
      </c>
      <c r="J90" s="34">
        <f>VLOOKUP(A90,PrimeRate!$A$5:$B$1000,2,0)-$F$5</f>
        <v>9.25</v>
      </c>
    </row>
    <row r="91" spans="1:10" ht="16.05" customHeight="1" x14ac:dyDescent="0.25">
      <c r="A91" s="35">
        <f t="shared" si="14"/>
        <v>48244</v>
      </c>
      <c r="B91" s="33">
        <v>84</v>
      </c>
      <c r="C91" s="15">
        <f t="shared" ca="1" si="15"/>
        <v>1665913.0183731567</v>
      </c>
      <c r="D91" s="15">
        <f t="shared" ca="1" si="10"/>
        <v>18332.353887965277</v>
      </c>
      <c r="E91" s="15">
        <f t="shared" ca="1" si="8"/>
        <v>0</v>
      </c>
      <c r="F91" s="15">
        <f t="shared" ca="1" si="9"/>
        <v>12841.41284995975</v>
      </c>
      <c r="G91" s="15">
        <f t="shared" ca="1" si="11"/>
        <v>5490.9410380055269</v>
      </c>
      <c r="H91" s="15">
        <f t="shared" ca="1" si="12"/>
        <v>1660422.0773351511</v>
      </c>
      <c r="I91" s="16">
        <f t="shared" ca="1" si="13"/>
        <v>0.83021103866757562</v>
      </c>
      <c r="J91" s="34">
        <f>VLOOKUP(A91,PrimeRate!$A$5:$B$1000,2,0)-$F$5</f>
        <v>9.25</v>
      </c>
    </row>
    <row r="92" spans="1:10" ht="16.05" customHeight="1" x14ac:dyDescent="0.25">
      <c r="A92" s="35">
        <f t="shared" si="14"/>
        <v>48273</v>
      </c>
      <c r="B92" s="33">
        <v>85</v>
      </c>
      <c r="C92" s="15">
        <f t="shared" ca="1" si="15"/>
        <v>1660422.0773351511</v>
      </c>
      <c r="D92" s="15">
        <f t="shared" ca="1" si="10"/>
        <v>18332.353887965277</v>
      </c>
      <c r="E92" s="15">
        <f t="shared" ca="1" si="8"/>
        <v>0</v>
      </c>
      <c r="F92" s="15">
        <f t="shared" ca="1" si="9"/>
        <v>12799.086846125123</v>
      </c>
      <c r="G92" s="15">
        <f t="shared" ca="1" si="11"/>
        <v>5533.267041840154</v>
      </c>
      <c r="H92" s="15">
        <f t="shared" ca="1" si="12"/>
        <v>1654888.810293311</v>
      </c>
      <c r="I92" s="16">
        <f t="shared" ca="1" si="13"/>
        <v>0.82744440514665552</v>
      </c>
      <c r="J92" s="34">
        <f>VLOOKUP(A92,PrimeRate!$A$5:$B$1000,2,0)-$F$5</f>
        <v>9.25</v>
      </c>
    </row>
    <row r="93" spans="1:10" ht="16.05" customHeight="1" x14ac:dyDescent="0.25">
      <c r="A93" s="35">
        <f t="shared" si="14"/>
        <v>48304</v>
      </c>
      <c r="B93" s="33">
        <v>86</v>
      </c>
      <c r="C93" s="15">
        <f t="shared" ca="1" si="15"/>
        <v>1654888.810293311</v>
      </c>
      <c r="D93" s="15">
        <f t="shared" ca="1" si="10"/>
        <v>18332.353887965277</v>
      </c>
      <c r="E93" s="15">
        <f t="shared" ca="1" si="8"/>
        <v>0</v>
      </c>
      <c r="F93" s="15">
        <f t="shared" ca="1" si="9"/>
        <v>12756.434579344272</v>
      </c>
      <c r="G93" s="15">
        <f t="shared" ca="1" si="11"/>
        <v>5575.9193086210053</v>
      </c>
      <c r="H93" s="15">
        <f t="shared" ca="1" si="12"/>
        <v>1649312.89098469</v>
      </c>
      <c r="I93" s="16">
        <f t="shared" ca="1" si="13"/>
        <v>0.82465644549234507</v>
      </c>
      <c r="J93" s="34">
        <f>VLOOKUP(A93,PrimeRate!$A$5:$B$1000,2,0)-$F$5</f>
        <v>9.25</v>
      </c>
    </row>
    <row r="94" spans="1:10" ht="16.05" customHeight="1" x14ac:dyDescent="0.25">
      <c r="A94" s="35">
        <f t="shared" si="14"/>
        <v>48334</v>
      </c>
      <c r="B94" s="33">
        <v>87</v>
      </c>
      <c r="C94" s="15">
        <f t="shared" ca="1" si="15"/>
        <v>1649312.89098469</v>
      </c>
      <c r="D94" s="15">
        <f t="shared" ca="1" si="10"/>
        <v>18332.353887965277</v>
      </c>
      <c r="E94" s="15">
        <f t="shared" ca="1" si="8"/>
        <v>0</v>
      </c>
      <c r="F94" s="15">
        <f t="shared" ca="1" si="9"/>
        <v>12713.453534673652</v>
      </c>
      <c r="G94" s="15">
        <f t="shared" ca="1" si="11"/>
        <v>5618.9003532916249</v>
      </c>
      <c r="H94" s="15">
        <f t="shared" ca="1" si="12"/>
        <v>1643693.9906313985</v>
      </c>
      <c r="I94" s="16">
        <f t="shared" ca="1" si="13"/>
        <v>0.82184699531569927</v>
      </c>
      <c r="J94" s="34">
        <f>VLOOKUP(A94,PrimeRate!$A$5:$B$1000,2,0)-$F$5</f>
        <v>9.25</v>
      </c>
    </row>
    <row r="95" spans="1:10" ht="16.05" customHeight="1" x14ac:dyDescent="0.25">
      <c r="A95" s="35">
        <f t="shared" si="14"/>
        <v>48365</v>
      </c>
      <c r="B95" s="33">
        <v>88</v>
      </c>
      <c r="C95" s="15">
        <f t="shared" ca="1" si="15"/>
        <v>1643693.9906313985</v>
      </c>
      <c r="D95" s="15">
        <f t="shared" ca="1" si="10"/>
        <v>18332.353887965281</v>
      </c>
      <c r="E95" s="15">
        <f t="shared" ca="1" si="8"/>
        <v>0</v>
      </c>
      <c r="F95" s="15">
        <f t="shared" ca="1" si="9"/>
        <v>12670.141177783697</v>
      </c>
      <c r="G95" s="15">
        <f t="shared" ca="1" si="11"/>
        <v>5662.212710181584</v>
      </c>
      <c r="H95" s="15">
        <f t="shared" ca="1" si="12"/>
        <v>1638031.777921217</v>
      </c>
      <c r="I95" s="16">
        <f t="shared" ca="1" si="13"/>
        <v>0.81901588896060851</v>
      </c>
      <c r="J95" s="34">
        <f>VLOOKUP(A95,PrimeRate!$A$5:$B$1000,2,0)-$F$5</f>
        <v>9.25</v>
      </c>
    </row>
    <row r="96" spans="1:10" ht="16.05" customHeight="1" x14ac:dyDescent="0.25">
      <c r="A96" s="35">
        <f t="shared" si="14"/>
        <v>48395</v>
      </c>
      <c r="B96" s="33">
        <v>89</v>
      </c>
      <c r="C96" s="15">
        <f t="shared" ca="1" si="15"/>
        <v>1638031.777921217</v>
      </c>
      <c r="D96" s="15">
        <f t="shared" ca="1" si="10"/>
        <v>18332.353887965281</v>
      </c>
      <c r="E96" s="15">
        <f t="shared" ca="1" si="8"/>
        <v>0</v>
      </c>
      <c r="F96" s="15">
        <f t="shared" ca="1" si="9"/>
        <v>12626.494954809381</v>
      </c>
      <c r="G96" s="15">
        <f t="shared" ca="1" si="11"/>
        <v>5705.8589331558996</v>
      </c>
      <c r="H96" s="15">
        <f t="shared" ca="1" si="12"/>
        <v>1632325.9189880611</v>
      </c>
      <c r="I96" s="16">
        <f t="shared" ca="1" si="13"/>
        <v>0.81616295949403062</v>
      </c>
      <c r="J96" s="34">
        <f>VLOOKUP(A96,PrimeRate!$A$5:$B$1000,2,0)-$F$5</f>
        <v>9.25</v>
      </c>
    </row>
    <row r="97" spans="1:10" ht="16.05" customHeight="1" x14ac:dyDescent="0.25">
      <c r="A97" s="35">
        <f t="shared" si="14"/>
        <v>48426</v>
      </c>
      <c r="B97" s="33">
        <v>90</v>
      </c>
      <c r="C97" s="15">
        <f t="shared" ca="1" si="15"/>
        <v>1632325.9189880611</v>
      </c>
      <c r="D97" s="15">
        <f t="shared" ca="1" si="10"/>
        <v>18332.353887965281</v>
      </c>
      <c r="E97" s="15">
        <f t="shared" ca="1" si="8"/>
        <v>0</v>
      </c>
      <c r="F97" s="15">
        <f t="shared" ca="1" si="9"/>
        <v>12582.512292199637</v>
      </c>
      <c r="G97" s="15">
        <f t="shared" ca="1" si="11"/>
        <v>5749.8415957656434</v>
      </c>
      <c r="H97" s="15">
        <f t="shared" ca="1" si="12"/>
        <v>1626576.0773922955</v>
      </c>
      <c r="I97" s="16">
        <f t="shared" ca="1" si="13"/>
        <v>0.81328803869614774</v>
      </c>
      <c r="J97" s="34">
        <f>VLOOKUP(A97,PrimeRate!$A$5:$B$1000,2,0)-$F$5</f>
        <v>9.25</v>
      </c>
    </row>
    <row r="98" spans="1:10" ht="16.05" customHeight="1" x14ac:dyDescent="0.25">
      <c r="A98" s="35">
        <f t="shared" si="14"/>
        <v>48457</v>
      </c>
      <c r="B98" s="33">
        <v>91</v>
      </c>
      <c r="C98" s="15">
        <f t="shared" ca="1" si="15"/>
        <v>1626576.0773922955</v>
      </c>
      <c r="D98" s="15">
        <f t="shared" ca="1" si="10"/>
        <v>18332.353887965281</v>
      </c>
      <c r="E98" s="15">
        <f t="shared" ca="1" si="8"/>
        <v>0</v>
      </c>
      <c r="F98" s="15">
        <f t="shared" ca="1" si="9"/>
        <v>12538.190596565611</v>
      </c>
      <c r="G98" s="15">
        <f t="shared" ca="1" si="11"/>
        <v>5794.1632913996691</v>
      </c>
      <c r="H98" s="15">
        <f t="shared" ca="1" si="12"/>
        <v>1620781.9141008959</v>
      </c>
      <c r="I98" s="16">
        <f t="shared" ca="1" si="13"/>
        <v>0.81039095705044795</v>
      </c>
      <c r="J98" s="34">
        <f>VLOOKUP(A98,PrimeRate!$A$5:$B$1000,2,0)-$F$5</f>
        <v>9.25</v>
      </c>
    </row>
    <row r="99" spans="1:10" ht="16.05" customHeight="1" x14ac:dyDescent="0.25">
      <c r="A99" s="35">
        <f t="shared" si="14"/>
        <v>48487</v>
      </c>
      <c r="B99" s="33">
        <v>92</v>
      </c>
      <c r="C99" s="15">
        <f t="shared" ca="1" si="15"/>
        <v>1620781.9141008959</v>
      </c>
      <c r="D99" s="15">
        <f t="shared" ca="1" si="10"/>
        <v>18332.353887965284</v>
      </c>
      <c r="E99" s="15">
        <f t="shared" ca="1" si="8"/>
        <v>0</v>
      </c>
      <c r="F99" s="15">
        <f t="shared" ca="1" si="9"/>
        <v>12493.527254527738</v>
      </c>
      <c r="G99" s="15">
        <f t="shared" ca="1" si="11"/>
        <v>5838.8266334375458</v>
      </c>
      <c r="H99" s="15">
        <f t="shared" ca="1" si="12"/>
        <v>1614943.0874674583</v>
      </c>
      <c r="I99" s="16">
        <f t="shared" ca="1" si="13"/>
        <v>0.8074715437337292</v>
      </c>
      <c r="J99" s="34">
        <f>VLOOKUP(A99,PrimeRate!$A$5:$B$1000,2,0)-$F$5</f>
        <v>9.25</v>
      </c>
    </row>
    <row r="100" spans="1:10" ht="16.05" customHeight="1" x14ac:dyDescent="0.25">
      <c r="A100" s="35">
        <f t="shared" si="14"/>
        <v>48518</v>
      </c>
      <c r="B100" s="33">
        <v>93</v>
      </c>
      <c r="C100" s="15">
        <f t="shared" ca="1" si="15"/>
        <v>1614943.0874674583</v>
      </c>
      <c r="D100" s="15">
        <f t="shared" ca="1" si="10"/>
        <v>18332.353887965281</v>
      </c>
      <c r="E100" s="15">
        <f t="shared" ca="1" si="8"/>
        <v>0</v>
      </c>
      <c r="F100" s="15">
        <f t="shared" ca="1" si="9"/>
        <v>12448.519632561658</v>
      </c>
      <c r="G100" s="15">
        <f t="shared" ca="1" si="11"/>
        <v>5883.8342554036226</v>
      </c>
      <c r="H100" s="15">
        <f t="shared" ca="1" si="12"/>
        <v>1609059.2532120547</v>
      </c>
      <c r="I100" s="16">
        <f t="shared" ca="1" si="13"/>
        <v>0.80452962660602734</v>
      </c>
      <c r="J100" s="34">
        <f>VLOOKUP(A100,PrimeRate!$A$5:$B$1000,2,0)-$F$5</f>
        <v>9.25</v>
      </c>
    </row>
    <row r="101" spans="1:10" ht="16.05" customHeight="1" x14ac:dyDescent="0.25">
      <c r="A101" s="35">
        <f t="shared" si="14"/>
        <v>48548</v>
      </c>
      <c r="B101" s="33">
        <v>94</v>
      </c>
      <c r="C101" s="15">
        <f t="shared" ca="1" si="15"/>
        <v>1609059.2532120547</v>
      </c>
      <c r="D101" s="15">
        <f t="shared" ca="1" si="10"/>
        <v>18332.353887965281</v>
      </c>
      <c r="E101" s="15">
        <f t="shared" ca="1" si="8"/>
        <v>0</v>
      </c>
      <c r="F101" s="15">
        <f t="shared" ca="1" si="9"/>
        <v>12403.165076842923</v>
      </c>
      <c r="G101" s="15">
        <f t="shared" ca="1" si="11"/>
        <v>5929.1888111223579</v>
      </c>
      <c r="H101" s="15">
        <f t="shared" ca="1" si="12"/>
        <v>1603130.0644009323</v>
      </c>
      <c r="I101" s="16">
        <f t="shared" ca="1" si="13"/>
        <v>0.80156503220046615</v>
      </c>
      <c r="J101" s="34">
        <f>VLOOKUP(A101,PrimeRate!$A$5:$B$1000,2,0)-$F$5</f>
        <v>9.25</v>
      </c>
    </row>
    <row r="102" spans="1:10" ht="16.05" customHeight="1" x14ac:dyDescent="0.25">
      <c r="A102" s="35">
        <f t="shared" si="14"/>
        <v>48579</v>
      </c>
      <c r="B102" s="33">
        <v>95</v>
      </c>
      <c r="C102" s="15">
        <f t="shared" ca="1" si="15"/>
        <v>1603130.0644009323</v>
      </c>
      <c r="D102" s="15">
        <f t="shared" ca="1" si="10"/>
        <v>18332.353887965281</v>
      </c>
      <c r="E102" s="15">
        <f t="shared" ca="1" si="8"/>
        <v>0</v>
      </c>
      <c r="F102" s="15">
        <f t="shared" ca="1" si="9"/>
        <v>12357.460913090521</v>
      </c>
      <c r="G102" s="15">
        <f t="shared" ca="1" si="11"/>
        <v>5974.8929748747596</v>
      </c>
      <c r="H102" s="15">
        <f t="shared" ca="1" si="12"/>
        <v>1597155.1714260576</v>
      </c>
      <c r="I102" s="16">
        <f t="shared" ca="1" si="13"/>
        <v>0.79857758571302884</v>
      </c>
      <c r="J102" s="34">
        <f>VLOOKUP(A102,PrimeRate!$A$5:$B$1000,2,0)-$F$5</f>
        <v>9.25</v>
      </c>
    </row>
    <row r="103" spans="1:10" ht="16.05" customHeight="1" x14ac:dyDescent="0.25">
      <c r="A103" s="35">
        <f t="shared" si="14"/>
        <v>48610</v>
      </c>
      <c r="B103" s="33">
        <v>96</v>
      </c>
      <c r="C103" s="15">
        <f t="shared" ca="1" si="15"/>
        <v>1597155.1714260576</v>
      </c>
      <c r="D103" s="15">
        <f t="shared" ca="1" si="10"/>
        <v>18332.353887965281</v>
      </c>
      <c r="E103" s="15">
        <f t="shared" ca="1" si="8"/>
        <v>0</v>
      </c>
      <c r="F103" s="15">
        <f t="shared" ca="1" si="9"/>
        <v>12311.404446409193</v>
      </c>
      <c r="G103" s="15">
        <f t="shared" ca="1" si="11"/>
        <v>6020.9494415560875</v>
      </c>
      <c r="H103" s="15">
        <f t="shared" ca="1" si="12"/>
        <v>1591134.2219845015</v>
      </c>
      <c r="I103" s="16">
        <f t="shared" ca="1" si="13"/>
        <v>0.79556711099225075</v>
      </c>
      <c r="J103" s="34">
        <f>VLOOKUP(A103,PrimeRate!$A$5:$B$1000,2,0)-$F$5</f>
        <v>9.25</v>
      </c>
    </row>
    <row r="104" spans="1:10" ht="16.05" customHeight="1" x14ac:dyDescent="0.25">
      <c r="A104" s="35">
        <f t="shared" si="14"/>
        <v>48638</v>
      </c>
      <c r="B104" s="33">
        <v>97</v>
      </c>
      <c r="C104" s="15">
        <f t="shared" ca="1" si="15"/>
        <v>1591134.2219845015</v>
      </c>
      <c r="D104" s="15">
        <f t="shared" ca="1" si="10"/>
        <v>18332.353887965284</v>
      </c>
      <c r="E104" s="15">
        <f t="shared" ca="1" si="8"/>
        <v>0</v>
      </c>
      <c r="F104" s="15">
        <f t="shared" ca="1" si="9"/>
        <v>12264.992961130532</v>
      </c>
      <c r="G104" s="15">
        <f t="shared" ca="1" si="11"/>
        <v>6067.3609268347518</v>
      </c>
      <c r="H104" s="15">
        <f t="shared" ca="1" si="12"/>
        <v>1585066.8610576666</v>
      </c>
      <c r="I104" s="16">
        <f t="shared" ca="1" si="13"/>
        <v>0.79253343052883329</v>
      </c>
      <c r="J104" s="34">
        <f>VLOOKUP(A104,PrimeRate!$A$5:$B$1000,2,0)-$F$5</f>
        <v>9.25</v>
      </c>
    </row>
    <row r="105" spans="1:10" ht="16.05" customHeight="1" x14ac:dyDescent="0.25">
      <c r="A105" s="35">
        <f t="shared" si="14"/>
        <v>48669</v>
      </c>
      <c r="B105" s="33">
        <v>98</v>
      </c>
      <c r="C105" s="15">
        <f t="shared" ca="1" si="15"/>
        <v>1585066.8610576666</v>
      </c>
      <c r="D105" s="15">
        <f t="shared" ca="1" si="10"/>
        <v>18332.353887965277</v>
      </c>
      <c r="E105" s="15">
        <f t="shared" ca="1" si="8"/>
        <v>0</v>
      </c>
      <c r="F105" s="15">
        <f t="shared" ca="1" si="9"/>
        <v>12218.223720652846</v>
      </c>
      <c r="G105" s="15">
        <f t="shared" ca="1" si="11"/>
        <v>6114.1301673124308</v>
      </c>
      <c r="H105" s="15">
        <f t="shared" ca="1" si="12"/>
        <v>1578952.7308903541</v>
      </c>
      <c r="I105" s="16">
        <f t="shared" ca="1" si="13"/>
        <v>0.78947636544517708</v>
      </c>
      <c r="J105" s="34">
        <f>VLOOKUP(A105,PrimeRate!$A$5:$B$1000,2,0)-$F$5</f>
        <v>9.25</v>
      </c>
    </row>
    <row r="106" spans="1:10" ht="16.05" customHeight="1" x14ac:dyDescent="0.25">
      <c r="A106" s="35">
        <f t="shared" si="14"/>
        <v>48699</v>
      </c>
      <c r="B106" s="33">
        <v>99</v>
      </c>
      <c r="C106" s="15">
        <f t="shared" ca="1" si="15"/>
        <v>1578952.7308903541</v>
      </c>
      <c r="D106" s="15">
        <f t="shared" ca="1" si="10"/>
        <v>18332.353887965277</v>
      </c>
      <c r="E106" s="15">
        <f t="shared" ca="1" si="8"/>
        <v>0</v>
      </c>
      <c r="F106" s="15">
        <f t="shared" ca="1" si="9"/>
        <v>12171.093967279814</v>
      </c>
      <c r="G106" s="15">
        <f t="shared" ca="1" si="11"/>
        <v>6161.2599206854629</v>
      </c>
      <c r="H106" s="15">
        <f t="shared" ca="1" si="12"/>
        <v>1572791.4709696686</v>
      </c>
      <c r="I106" s="16">
        <f t="shared" ca="1" si="13"/>
        <v>0.78639573548483432</v>
      </c>
      <c r="J106" s="34">
        <f>VLOOKUP(A106,PrimeRate!$A$5:$B$1000,2,0)-$F$5</f>
        <v>9.25</v>
      </c>
    </row>
    <row r="107" spans="1:10" ht="16.05" customHeight="1" x14ac:dyDescent="0.25">
      <c r="A107" s="35">
        <f t="shared" si="14"/>
        <v>48730</v>
      </c>
      <c r="B107" s="33">
        <v>100</v>
      </c>
      <c r="C107" s="15">
        <f t="shared" ca="1" si="15"/>
        <v>1572791.4709696686</v>
      </c>
      <c r="D107" s="15">
        <f t="shared" ca="1" si="10"/>
        <v>18332.353887965277</v>
      </c>
      <c r="E107" s="15">
        <f t="shared" ca="1" si="8"/>
        <v>0</v>
      </c>
      <c r="F107" s="15">
        <f t="shared" ca="1" si="9"/>
        <v>12123.600922057862</v>
      </c>
      <c r="G107" s="15">
        <f t="shared" ca="1" si="11"/>
        <v>6208.7529659074153</v>
      </c>
      <c r="H107" s="15">
        <f t="shared" ca="1" si="12"/>
        <v>1566582.7180037613</v>
      </c>
      <c r="I107" s="16">
        <f t="shared" ca="1" si="13"/>
        <v>0.78329135900188063</v>
      </c>
      <c r="J107" s="34">
        <f>VLOOKUP(A107,PrimeRate!$A$5:$B$1000,2,0)-$F$5</f>
        <v>9.25</v>
      </c>
    </row>
    <row r="108" spans="1:10" ht="16.05" customHeight="1" x14ac:dyDescent="0.25">
      <c r="A108" s="35">
        <f t="shared" si="14"/>
        <v>48760</v>
      </c>
      <c r="B108" s="33">
        <v>101</v>
      </c>
      <c r="C108" s="15">
        <f t="shared" ca="1" si="15"/>
        <v>1566582.7180037613</v>
      </c>
      <c r="D108" s="15">
        <f t="shared" ca="1" si="10"/>
        <v>18332.353887965277</v>
      </c>
      <c r="E108" s="15">
        <f t="shared" ca="1" si="8"/>
        <v>0</v>
      </c>
      <c r="F108" s="15">
        <f t="shared" ca="1" si="9"/>
        <v>12075.741784612328</v>
      </c>
      <c r="G108" s="15">
        <f t="shared" ca="1" si="11"/>
        <v>6256.6121033529489</v>
      </c>
      <c r="H108" s="15">
        <f t="shared" ca="1" si="12"/>
        <v>1560326.1059004082</v>
      </c>
      <c r="I108" s="16">
        <f t="shared" ca="1" si="13"/>
        <v>0.78016305295020416</v>
      </c>
      <c r="J108" s="34">
        <f>VLOOKUP(A108,PrimeRate!$A$5:$B$1000,2,0)-$F$5</f>
        <v>9.25</v>
      </c>
    </row>
    <row r="109" spans="1:10" ht="16.05" customHeight="1" x14ac:dyDescent="0.25">
      <c r="A109" s="35">
        <f t="shared" si="14"/>
        <v>48791</v>
      </c>
      <c r="B109" s="33">
        <v>102</v>
      </c>
      <c r="C109" s="15">
        <f t="shared" ca="1" si="15"/>
        <v>1560326.1059004082</v>
      </c>
      <c r="D109" s="15">
        <f t="shared" ca="1" si="10"/>
        <v>18332.353887965277</v>
      </c>
      <c r="E109" s="15">
        <f t="shared" ca="1" si="8"/>
        <v>0</v>
      </c>
      <c r="F109" s="15">
        <f t="shared" ca="1" si="9"/>
        <v>12027.513732982314</v>
      </c>
      <c r="G109" s="15">
        <f t="shared" ca="1" si="11"/>
        <v>6304.8401549829632</v>
      </c>
      <c r="H109" s="15">
        <f t="shared" ca="1" si="12"/>
        <v>1554021.2657454254</v>
      </c>
      <c r="I109" s="16">
        <f t="shared" ca="1" si="13"/>
        <v>0.77701063287271266</v>
      </c>
      <c r="J109" s="34">
        <f>VLOOKUP(A109,PrimeRate!$A$5:$B$1000,2,0)-$F$5</f>
        <v>9.25</v>
      </c>
    </row>
    <row r="110" spans="1:10" ht="16.05" customHeight="1" x14ac:dyDescent="0.25">
      <c r="A110" s="35">
        <f t="shared" si="14"/>
        <v>48822</v>
      </c>
      <c r="B110" s="33">
        <v>103</v>
      </c>
      <c r="C110" s="15">
        <f t="shared" ca="1" si="15"/>
        <v>1554021.2657454254</v>
      </c>
      <c r="D110" s="15">
        <f t="shared" ca="1" si="10"/>
        <v>18332.353887965277</v>
      </c>
      <c r="E110" s="15">
        <f t="shared" ca="1" si="8"/>
        <v>0</v>
      </c>
      <c r="F110" s="15">
        <f t="shared" ca="1" si="9"/>
        <v>11978.91392345432</v>
      </c>
      <c r="G110" s="15">
        <f t="shared" ca="1" si="11"/>
        <v>6353.439964510957</v>
      </c>
      <c r="H110" s="15">
        <f t="shared" ca="1" si="12"/>
        <v>1547667.8257809144</v>
      </c>
      <c r="I110" s="16">
        <f t="shared" ca="1" si="13"/>
        <v>0.77383391289045722</v>
      </c>
      <c r="J110" s="34">
        <f>VLOOKUP(A110,PrimeRate!$A$5:$B$1000,2,0)-$F$5</f>
        <v>9.25</v>
      </c>
    </row>
    <row r="111" spans="1:10" ht="16.05" customHeight="1" x14ac:dyDescent="0.25">
      <c r="A111" s="35">
        <f t="shared" si="14"/>
        <v>48852</v>
      </c>
      <c r="B111" s="33">
        <v>104</v>
      </c>
      <c r="C111" s="15">
        <f t="shared" ca="1" si="15"/>
        <v>1547667.8257809144</v>
      </c>
      <c r="D111" s="15">
        <f t="shared" ca="1" si="10"/>
        <v>18332.353887965277</v>
      </c>
      <c r="E111" s="15">
        <f t="shared" ca="1" si="8"/>
        <v>0</v>
      </c>
      <c r="F111" s="15">
        <f t="shared" ca="1" si="9"/>
        <v>11929.939490394549</v>
      </c>
      <c r="G111" s="15">
        <f t="shared" ca="1" si="11"/>
        <v>6402.4143975707284</v>
      </c>
      <c r="H111" s="15">
        <f t="shared" ca="1" si="12"/>
        <v>1541265.4113833436</v>
      </c>
      <c r="I111" s="16">
        <f t="shared" ca="1" si="13"/>
        <v>0.77063270569167186</v>
      </c>
      <c r="J111" s="34">
        <f>VLOOKUP(A111,PrimeRate!$A$5:$B$1000,2,0)-$F$5</f>
        <v>9.25</v>
      </c>
    </row>
    <row r="112" spans="1:10" ht="16.05" customHeight="1" x14ac:dyDescent="0.25">
      <c r="A112" s="35">
        <f t="shared" si="14"/>
        <v>48883</v>
      </c>
      <c r="B112" s="33">
        <v>105</v>
      </c>
      <c r="C112" s="15">
        <f t="shared" ca="1" si="15"/>
        <v>1541265.4113833436</v>
      </c>
      <c r="D112" s="15">
        <f t="shared" ca="1" si="10"/>
        <v>18332.353887965281</v>
      </c>
      <c r="E112" s="15">
        <f t="shared" ca="1" si="8"/>
        <v>0</v>
      </c>
      <c r="F112" s="15">
        <f t="shared" ca="1" si="9"/>
        <v>11880.587546079942</v>
      </c>
      <c r="G112" s="15">
        <f t="shared" ca="1" si="11"/>
        <v>6451.766341885339</v>
      </c>
      <c r="H112" s="15">
        <f t="shared" ca="1" si="12"/>
        <v>1534813.6450414583</v>
      </c>
      <c r="I112" s="16">
        <f t="shared" ca="1" si="13"/>
        <v>0.76740682252072911</v>
      </c>
      <c r="J112" s="34">
        <f>VLOOKUP(A112,PrimeRate!$A$5:$B$1000,2,0)-$F$5</f>
        <v>9.25</v>
      </c>
    </row>
    <row r="113" spans="1:10" ht="16.05" customHeight="1" x14ac:dyDescent="0.25">
      <c r="A113" s="35">
        <f t="shared" si="14"/>
        <v>48913</v>
      </c>
      <c r="B113" s="33">
        <v>106</v>
      </c>
      <c r="C113" s="15">
        <f t="shared" ca="1" si="15"/>
        <v>1534813.6450414583</v>
      </c>
      <c r="D113" s="15">
        <f t="shared" ca="1" si="10"/>
        <v>18332.353887965277</v>
      </c>
      <c r="E113" s="15">
        <f t="shared" ca="1" si="8"/>
        <v>0</v>
      </c>
      <c r="F113" s="15">
        <f t="shared" ca="1" si="9"/>
        <v>11830.855180527908</v>
      </c>
      <c r="G113" s="15">
        <f t="shared" ca="1" si="11"/>
        <v>6501.4987074373694</v>
      </c>
      <c r="H113" s="15">
        <f t="shared" ca="1" si="12"/>
        <v>1528312.1463340209</v>
      </c>
      <c r="I113" s="16">
        <f t="shared" ca="1" si="13"/>
        <v>0.7641560731670104</v>
      </c>
      <c r="J113" s="34">
        <f>VLOOKUP(A113,PrimeRate!$A$5:$B$1000,2,0)-$F$5</f>
        <v>9.25</v>
      </c>
    </row>
    <row r="114" spans="1:10" ht="16.05" customHeight="1" x14ac:dyDescent="0.25">
      <c r="A114" s="35">
        <f t="shared" si="14"/>
        <v>48944</v>
      </c>
      <c r="B114" s="33">
        <v>107</v>
      </c>
      <c r="C114" s="15">
        <f t="shared" ca="1" si="15"/>
        <v>1528312.1463340209</v>
      </c>
      <c r="D114" s="15">
        <f t="shared" ca="1" si="10"/>
        <v>18332.353887965281</v>
      </c>
      <c r="E114" s="15">
        <f t="shared" ca="1" si="8"/>
        <v>0</v>
      </c>
      <c r="F114" s="15">
        <f t="shared" ca="1" si="9"/>
        <v>11780.739461324745</v>
      </c>
      <c r="G114" s="15">
        <f t="shared" ca="1" si="11"/>
        <v>6551.6144266405354</v>
      </c>
      <c r="H114" s="15">
        <f t="shared" ca="1" si="12"/>
        <v>1521760.5319073803</v>
      </c>
      <c r="I114" s="16">
        <f t="shared" ca="1" si="13"/>
        <v>0.76088026595369018</v>
      </c>
      <c r="J114" s="34">
        <f>VLOOKUP(A114,PrimeRate!$A$5:$B$1000,2,0)-$F$5</f>
        <v>9.25</v>
      </c>
    </row>
    <row r="115" spans="1:10" ht="16.05" customHeight="1" x14ac:dyDescent="0.25">
      <c r="A115" s="35">
        <f t="shared" si="14"/>
        <v>48975</v>
      </c>
      <c r="B115" s="33">
        <v>108</v>
      </c>
      <c r="C115" s="15">
        <f t="shared" ca="1" si="15"/>
        <v>1521760.5319073803</v>
      </c>
      <c r="D115" s="15">
        <f t="shared" ca="1" si="10"/>
        <v>18332.353887965277</v>
      </c>
      <c r="E115" s="15">
        <f t="shared" ca="1" si="8"/>
        <v>0</v>
      </c>
      <c r="F115" s="15">
        <f t="shared" ca="1" si="9"/>
        <v>11730.237433452721</v>
      </c>
      <c r="G115" s="15">
        <f t="shared" ca="1" si="11"/>
        <v>6602.1164545125557</v>
      </c>
      <c r="H115" s="15">
        <f t="shared" ca="1" si="12"/>
        <v>1515158.4154528677</v>
      </c>
      <c r="I115" s="16">
        <f t="shared" ca="1" si="13"/>
        <v>0.75757920772643383</v>
      </c>
      <c r="J115" s="34">
        <f>VLOOKUP(A115,PrimeRate!$A$5:$B$1000,2,0)-$F$5</f>
        <v>9.25</v>
      </c>
    </row>
    <row r="116" spans="1:10" ht="16.05" customHeight="1" x14ac:dyDescent="0.25">
      <c r="A116" s="35">
        <f t="shared" si="14"/>
        <v>49003</v>
      </c>
      <c r="B116" s="33">
        <v>109</v>
      </c>
      <c r="C116" s="15">
        <f t="shared" ca="1" si="15"/>
        <v>1515158.4154528677</v>
      </c>
      <c r="D116" s="15">
        <f t="shared" ca="1" si="10"/>
        <v>18332.353887965277</v>
      </c>
      <c r="E116" s="15">
        <f t="shared" ca="1" si="8"/>
        <v>0</v>
      </c>
      <c r="F116" s="15">
        <f t="shared" ca="1" si="9"/>
        <v>11679.346119115857</v>
      </c>
      <c r="G116" s="15">
        <f t="shared" ca="1" si="11"/>
        <v>6653.0077688494202</v>
      </c>
      <c r="H116" s="15">
        <f t="shared" ca="1" si="12"/>
        <v>1508505.4076840184</v>
      </c>
      <c r="I116" s="16">
        <f t="shared" ca="1" si="13"/>
        <v>0.75425270384200915</v>
      </c>
      <c r="J116" s="34">
        <f>VLOOKUP(A116,PrimeRate!$A$5:$B$1000,2,0)-$F$5</f>
        <v>9.25</v>
      </c>
    </row>
    <row r="117" spans="1:10" ht="16.05" customHeight="1" x14ac:dyDescent="0.25">
      <c r="A117" s="35">
        <f t="shared" si="14"/>
        <v>49034</v>
      </c>
      <c r="B117" s="33">
        <v>110</v>
      </c>
      <c r="C117" s="15">
        <f t="shared" ca="1" si="15"/>
        <v>1508505.4076840184</v>
      </c>
      <c r="D117" s="15">
        <f t="shared" ca="1" si="10"/>
        <v>18332.353887965277</v>
      </c>
      <c r="E117" s="15">
        <f t="shared" ca="1" si="8"/>
        <v>0</v>
      </c>
      <c r="F117" s="15">
        <f t="shared" ca="1" si="9"/>
        <v>11628.062517564307</v>
      </c>
      <c r="G117" s="15">
        <f t="shared" ca="1" si="11"/>
        <v>6704.2913704009698</v>
      </c>
      <c r="H117" s="15">
        <f t="shared" ca="1" si="12"/>
        <v>1501801.1163136174</v>
      </c>
      <c r="I117" s="16">
        <f t="shared" ca="1" si="13"/>
        <v>0.75090055815680867</v>
      </c>
      <c r="J117" s="34">
        <f>VLOOKUP(A117,PrimeRate!$A$5:$B$1000,2,0)-$F$5</f>
        <v>9.25</v>
      </c>
    </row>
    <row r="118" spans="1:10" ht="16.05" customHeight="1" x14ac:dyDescent="0.25">
      <c r="A118" s="35">
        <f t="shared" si="14"/>
        <v>49064</v>
      </c>
      <c r="B118" s="33">
        <v>111</v>
      </c>
      <c r="C118" s="15">
        <f t="shared" ca="1" si="15"/>
        <v>1501801.1163136174</v>
      </c>
      <c r="D118" s="15">
        <f t="shared" ca="1" si="10"/>
        <v>18332.353887965281</v>
      </c>
      <c r="E118" s="15">
        <f t="shared" ca="1" si="8"/>
        <v>0</v>
      </c>
      <c r="F118" s="15">
        <f t="shared" ca="1" si="9"/>
        <v>11576.383604917466</v>
      </c>
      <c r="G118" s="15">
        <f t="shared" ca="1" si="11"/>
        <v>6755.9702830478145</v>
      </c>
      <c r="H118" s="15">
        <f t="shared" ca="1" si="12"/>
        <v>1495045.1460305697</v>
      </c>
      <c r="I118" s="16">
        <f t="shared" ca="1" si="13"/>
        <v>0.7475225730152848</v>
      </c>
      <c r="J118" s="34">
        <f>VLOOKUP(A118,PrimeRate!$A$5:$B$1000,2,0)-$F$5</f>
        <v>9.25</v>
      </c>
    </row>
    <row r="119" spans="1:10" ht="16.05" customHeight="1" x14ac:dyDescent="0.25">
      <c r="A119" s="35">
        <f t="shared" si="14"/>
        <v>49095</v>
      </c>
      <c r="B119" s="33">
        <v>112</v>
      </c>
      <c r="C119" s="15">
        <f t="shared" ca="1" si="15"/>
        <v>1495045.1460305697</v>
      </c>
      <c r="D119" s="15">
        <f t="shared" ca="1" si="10"/>
        <v>18332.353887965281</v>
      </c>
      <c r="E119" s="15">
        <f t="shared" ca="1" si="8"/>
        <v>0</v>
      </c>
      <c r="F119" s="15">
        <f t="shared" ca="1" si="9"/>
        <v>11524.30633398564</v>
      </c>
      <c r="G119" s="15">
        <f t="shared" ca="1" si="11"/>
        <v>6808.0475539796407</v>
      </c>
      <c r="H119" s="15">
        <f t="shared" ca="1" si="12"/>
        <v>1488237.0984765901</v>
      </c>
      <c r="I119" s="16">
        <f t="shared" ca="1" si="13"/>
        <v>0.74411854923829501</v>
      </c>
      <c r="J119" s="34">
        <f>VLOOKUP(A119,PrimeRate!$A$5:$B$1000,2,0)-$F$5</f>
        <v>9.25</v>
      </c>
    </row>
    <row r="120" spans="1:10" ht="16.05" customHeight="1" x14ac:dyDescent="0.25">
      <c r="A120" s="35">
        <f t="shared" si="14"/>
        <v>49125</v>
      </c>
      <c r="B120" s="33">
        <v>113</v>
      </c>
      <c r="C120" s="15">
        <f t="shared" ca="1" si="15"/>
        <v>1488237.0984765901</v>
      </c>
      <c r="D120" s="15">
        <f t="shared" ca="1" si="10"/>
        <v>18332.353887965277</v>
      </c>
      <c r="E120" s="15">
        <f t="shared" ca="1" si="8"/>
        <v>0</v>
      </c>
      <c r="F120" s="15">
        <f t="shared" ca="1" si="9"/>
        <v>11471.827634090383</v>
      </c>
      <c r="G120" s="15">
        <f t="shared" ca="1" si="11"/>
        <v>6860.5262538748939</v>
      </c>
      <c r="H120" s="15">
        <f t="shared" ca="1" si="12"/>
        <v>1481376.5722227152</v>
      </c>
      <c r="I120" s="16">
        <f t="shared" ca="1" si="13"/>
        <v>0.74068828611135762</v>
      </c>
      <c r="J120" s="34">
        <f>VLOOKUP(A120,PrimeRate!$A$5:$B$1000,2,0)-$F$5</f>
        <v>9.25</v>
      </c>
    </row>
    <row r="121" spans="1:10" ht="16.05" customHeight="1" x14ac:dyDescent="0.25">
      <c r="A121" s="35">
        <f t="shared" si="14"/>
        <v>49156</v>
      </c>
      <c r="B121" s="33">
        <v>114</v>
      </c>
      <c r="C121" s="15">
        <f t="shared" ca="1" si="15"/>
        <v>1481376.5722227152</v>
      </c>
      <c r="D121" s="15">
        <f t="shared" ca="1" si="10"/>
        <v>18332.353887965284</v>
      </c>
      <c r="E121" s="15">
        <f t="shared" ca="1" si="8"/>
        <v>0</v>
      </c>
      <c r="F121" s="15">
        <f t="shared" ca="1" si="9"/>
        <v>11418.94441088343</v>
      </c>
      <c r="G121" s="15">
        <f t="shared" ca="1" si="11"/>
        <v>6913.4094770818538</v>
      </c>
      <c r="H121" s="15">
        <f t="shared" ca="1" si="12"/>
        <v>1474463.1627456334</v>
      </c>
      <c r="I121" s="16">
        <f t="shared" ca="1" si="13"/>
        <v>0.73723158137281675</v>
      </c>
      <c r="J121" s="34">
        <f>VLOOKUP(A121,PrimeRate!$A$5:$B$1000,2,0)-$F$5</f>
        <v>9.25</v>
      </c>
    </row>
    <row r="122" spans="1:10" ht="16.05" customHeight="1" x14ac:dyDescent="0.25">
      <c r="A122" s="35">
        <f t="shared" si="14"/>
        <v>49187</v>
      </c>
      <c r="B122" s="33">
        <v>115</v>
      </c>
      <c r="C122" s="15">
        <f t="shared" ca="1" si="15"/>
        <v>1474463.1627456334</v>
      </c>
      <c r="D122" s="15">
        <f t="shared" ca="1" si="10"/>
        <v>18332.353887965281</v>
      </c>
      <c r="E122" s="15">
        <f t="shared" ca="1" si="8"/>
        <v>0</v>
      </c>
      <c r="F122" s="15">
        <f t="shared" ca="1" si="9"/>
        <v>11365.653546164258</v>
      </c>
      <c r="G122" s="15">
        <f t="shared" ca="1" si="11"/>
        <v>6966.7003418010227</v>
      </c>
      <c r="H122" s="15">
        <f t="shared" ca="1" si="12"/>
        <v>1467496.4624038325</v>
      </c>
      <c r="I122" s="16">
        <f t="shared" ca="1" si="13"/>
        <v>0.73374823120191623</v>
      </c>
      <c r="J122" s="34">
        <f>VLOOKUP(A122,PrimeRate!$A$5:$B$1000,2,0)-$F$5</f>
        <v>9.25</v>
      </c>
    </row>
    <row r="123" spans="1:10" ht="16.05" customHeight="1" x14ac:dyDescent="0.25">
      <c r="A123" s="35">
        <f t="shared" si="14"/>
        <v>49217</v>
      </c>
      <c r="B123" s="33">
        <v>116</v>
      </c>
      <c r="C123" s="15">
        <f t="shared" ca="1" si="15"/>
        <v>1467496.4624038325</v>
      </c>
      <c r="D123" s="15">
        <f t="shared" ca="1" si="10"/>
        <v>18332.353887965281</v>
      </c>
      <c r="E123" s="15">
        <f t="shared" ca="1" si="8"/>
        <v>0</v>
      </c>
      <c r="F123" s="15">
        <f t="shared" ca="1" si="9"/>
        <v>11311.951897696208</v>
      </c>
      <c r="G123" s="15">
        <f t="shared" ca="1" si="11"/>
        <v>7020.4019902690725</v>
      </c>
      <c r="H123" s="15">
        <f t="shared" ca="1" si="12"/>
        <v>1460476.0604135634</v>
      </c>
      <c r="I123" s="16">
        <f t="shared" ca="1" si="13"/>
        <v>0.73023803020678169</v>
      </c>
      <c r="J123" s="34">
        <f>VLOOKUP(A123,PrimeRate!$A$5:$B$1000,2,0)-$F$5</f>
        <v>9.25</v>
      </c>
    </row>
    <row r="124" spans="1:10" ht="16.05" customHeight="1" x14ac:dyDescent="0.25">
      <c r="A124" s="35">
        <f t="shared" si="14"/>
        <v>49248</v>
      </c>
      <c r="B124" s="33">
        <v>117</v>
      </c>
      <c r="C124" s="15">
        <f t="shared" ca="1" si="15"/>
        <v>1460476.0604135634</v>
      </c>
      <c r="D124" s="15">
        <f t="shared" ca="1" si="10"/>
        <v>18332.353887965281</v>
      </c>
      <c r="E124" s="15">
        <f t="shared" ca="1" si="8"/>
        <v>0</v>
      </c>
      <c r="F124" s="15">
        <f t="shared" ca="1" si="9"/>
        <v>11257.836299021217</v>
      </c>
      <c r="G124" s="15">
        <f t="shared" ca="1" si="11"/>
        <v>7074.5175889440634</v>
      </c>
      <c r="H124" s="15">
        <f t="shared" ca="1" si="12"/>
        <v>1453401.5428246192</v>
      </c>
      <c r="I124" s="16">
        <f t="shared" ca="1" si="13"/>
        <v>0.7267007714123096</v>
      </c>
      <c r="J124" s="34">
        <f>VLOOKUP(A124,PrimeRate!$A$5:$B$1000,2,0)-$F$5</f>
        <v>9.25</v>
      </c>
    </row>
    <row r="125" spans="1:10" ht="16.05" customHeight="1" x14ac:dyDescent="0.25">
      <c r="A125" s="35">
        <f t="shared" si="14"/>
        <v>49278</v>
      </c>
      <c r="B125" s="33">
        <v>118</v>
      </c>
      <c r="C125" s="15">
        <f t="shared" ca="1" si="15"/>
        <v>1453401.5428246192</v>
      </c>
      <c r="D125" s="15">
        <f t="shared" ca="1" si="10"/>
        <v>18332.353887965284</v>
      </c>
      <c r="E125" s="15">
        <f t="shared" ca="1" si="8"/>
        <v>0</v>
      </c>
      <c r="F125" s="15">
        <f t="shared" ca="1" si="9"/>
        <v>11203.303559273105</v>
      </c>
      <c r="G125" s="15">
        <f t="shared" ca="1" si="11"/>
        <v>7129.0503286921794</v>
      </c>
      <c r="H125" s="15">
        <f t="shared" ca="1" si="12"/>
        <v>1446272.492495927</v>
      </c>
      <c r="I125" s="16">
        <f t="shared" ca="1" si="13"/>
        <v>0.72313624624796347</v>
      </c>
      <c r="J125" s="34">
        <f>VLOOKUP(A125,PrimeRate!$A$5:$B$1000,2,0)-$F$5</f>
        <v>9.25</v>
      </c>
    </row>
    <row r="126" spans="1:10" ht="16.05" customHeight="1" x14ac:dyDescent="0.25">
      <c r="A126" s="35">
        <f t="shared" si="14"/>
        <v>49309</v>
      </c>
      <c r="B126" s="33">
        <v>119</v>
      </c>
      <c r="C126" s="15">
        <f t="shared" ca="1" si="15"/>
        <v>1446272.492495927</v>
      </c>
      <c r="D126" s="15">
        <f t="shared" ca="1" si="10"/>
        <v>18332.353887965281</v>
      </c>
      <c r="E126" s="15">
        <f t="shared" ca="1" si="8"/>
        <v>0</v>
      </c>
      <c r="F126" s="15">
        <f t="shared" ca="1" si="9"/>
        <v>11148.350462989438</v>
      </c>
      <c r="G126" s="15">
        <f t="shared" ca="1" si="11"/>
        <v>7184.0034249758428</v>
      </c>
      <c r="H126" s="15">
        <f t="shared" ca="1" si="12"/>
        <v>1439088.4890709512</v>
      </c>
      <c r="I126" s="16">
        <f t="shared" ca="1" si="13"/>
        <v>0.71954424453547561</v>
      </c>
      <c r="J126" s="34">
        <f>VLOOKUP(A126,PrimeRate!$A$5:$B$1000,2,0)-$F$5</f>
        <v>9.25</v>
      </c>
    </row>
    <row r="127" spans="1:10" ht="16.05" customHeight="1" x14ac:dyDescent="0.25">
      <c r="A127" s="35">
        <f t="shared" si="14"/>
        <v>49340</v>
      </c>
      <c r="B127" s="33">
        <v>120</v>
      </c>
      <c r="C127" s="15">
        <f t="shared" ca="1" si="15"/>
        <v>1439088.4890709512</v>
      </c>
      <c r="D127" s="15">
        <f t="shared" ca="1" si="10"/>
        <v>18332.353887965277</v>
      </c>
      <c r="E127" s="15">
        <f t="shared" ca="1" si="8"/>
        <v>0</v>
      </c>
      <c r="F127" s="15">
        <f t="shared" ca="1" si="9"/>
        <v>11092.973769921917</v>
      </c>
      <c r="G127" s="15">
        <f t="shared" ca="1" si="11"/>
        <v>7239.3801180433602</v>
      </c>
      <c r="H127" s="15">
        <f t="shared" ca="1" si="12"/>
        <v>1431849.1089529078</v>
      </c>
      <c r="I127" s="16">
        <f t="shared" ca="1" si="13"/>
        <v>0.71592455447645398</v>
      </c>
      <c r="J127" s="34">
        <f>VLOOKUP(A127,PrimeRate!$A$5:$B$1000,2,0)-$F$5</f>
        <v>9.25</v>
      </c>
    </row>
    <row r="128" spans="1:10" ht="16.05" customHeight="1" x14ac:dyDescent="0.25">
      <c r="A128" s="35">
        <f t="shared" si="14"/>
        <v>49368</v>
      </c>
      <c r="B128" s="33">
        <v>121</v>
      </c>
      <c r="C128" s="15">
        <f t="shared" ca="1" si="15"/>
        <v>1431849.1089529078</v>
      </c>
      <c r="D128" s="15">
        <f t="shared" ca="1" si="10"/>
        <v>18332.353887965281</v>
      </c>
      <c r="E128" s="15">
        <f t="shared" ca="1" si="8"/>
        <v>0</v>
      </c>
      <c r="F128" s="15">
        <f t="shared" ca="1" si="9"/>
        <v>11037.170214845331</v>
      </c>
      <c r="G128" s="15">
        <f t="shared" ca="1" si="11"/>
        <v>7295.1836731199492</v>
      </c>
      <c r="H128" s="15">
        <f t="shared" ca="1" si="12"/>
        <v>1424553.925279788</v>
      </c>
      <c r="I128" s="16">
        <f t="shared" ca="1" si="13"/>
        <v>0.71227696263989404</v>
      </c>
      <c r="J128" s="34">
        <f>VLOOKUP(A128,PrimeRate!$A$5:$B$1000,2,0)-$F$5</f>
        <v>9.25</v>
      </c>
    </row>
    <row r="129" spans="1:10" ht="16.05" customHeight="1" x14ac:dyDescent="0.25">
      <c r="A129" s="35">
        <f t="shared" si="14"/>
        <v>49399</v>
      </c>
      <c r="B129" s="33">
        <v>122</v>
      </c>
      <c r="C129" s="15">
        <f t="shared" ca="1" si="15"/>
        <v>1424553.925279788</v>
      </c>
      <c r="D129" s="15">
        <f t="shared" ca="1" si="10"/>
        <v>18332.353887965284</v>
      </c>
      <c r="E129" s="15">
        <f t="shared" ca="1" si="8"/>
        <v>0</v>
      </c>
      <c r="F129" s="15">
        <f t="shared" ca="1" si="9"/>
        <v>10980.936507365033</v>
      </c>
      <c r="G129" s="15">
        <f t="shared" ca="1" si="11"/>
        <v>7351.4173806002509</v>
      </c>
      <c r="H129" s="15">
        <f t="shared" ca="1" si="12"/>
        <v>1417202.5078991877</v>
      </c>
      <c r="I129" s="16">
        <f t="shared" ca="1" si="13"/>
        <v>0.70860125394959383</v>
      </c>
      <c r="J129" s="34">
        <f>VLOOKUP(A129,PrimeRate!$A$5:$B$1000,2,0)-$F$5</f>
        <v>9.25</v>
      </c>
    </row>
    <row r="130" spans="1:10" ht="16.05" customHeight="1" x14ac:dyDescent="0.25">
      <c r="A130" s="35">
        <f t="shared" si="14"/>
        <v>49429</v>
      </c>
      <c r="B130" s="33">
        <v>123</v>
      </c>
      <c r="C130" s="15">
        <f t="shared" ca="1" si="15"/>
        <v>1417202.5078991877</v>
      </c>
      <c r="D130" s="15">
        <f t="shared" ca="1" si="10"/>
        <v>18332.353887965281</v>
      </c>
      <c r="E130" s="15">
        <f t="shared" ca="1" si="8"/>
        <v>0</v>
      </c>
      <c r="F130" s="15">
        <f t="shared" ca="1" si="9"/>
        <v>10924.269331722906</v>
      </c>
      <c r="G130" s="15">
        <f t="shared" ca="1" si="11"/>
        <v>7408.0845562423747</v>
      </c>
      <c r="H130" s="15">
        <f t="shared" ca="1" si="12"/>
        <v>1409794.4233429453</v>
      </c>
      <c r="I130" s="16">
        <f t="shared" ca="1" si="13"/>
        <v>0.70489721167147268</v>
      </c>
      <c r="J130" s="34">
        <f>VLOOKUP(A130,PrimeRate!$A$5:$B$1000,2,0)-$F$5</f>
        <v>9.25</v>
      </c>
    </row>
    <row r="131" spans="1:10" ht="16.05" customHeight="1" x14ac:dyDescent="0.25">
      <c r="A131" s="35">
        <f t="shared" si="14"/>
        <v>49460</v>
      </c>
      <c r="B131" s="33">
        <v>124</v>
      </c>
      <c r="C131" s="15">
        <f t="shared" ca="1" si="15"/>
        <v>1409794.4233429453</v>
      </c>
      <c r="D131" s="15">
        <f t="shared" ca="1" si="10"/>
        <v>18332.353887965281</v>
      </c>
      <c r="E131" s="15">
        <f t="shared" ca="1" si="8"/>
        <v>0</v>
      </c>
      <c r="F131" s="15">
        <f t="shared" ca="1" si="9"/>
        <v>10867.165346601869</v>
      </c>
      <c r="G131" s="15">
        <f t="shared" ca="1" si="11"/>
        <v>7465.1885413634118</v>
      </c>
      <c r="H131" s="15">
        <f t="shared" ca="1" si="12"/>
        <v>1402329.2348015818</v>
      </c>
      <c r="I131" s="16">
        <f t="shared" ca="1" si="13"/>
        <v>0.70116461740079095</v>
      </c>
      <c r="J131" s="34">
        <f>VLOOKUP(A131,PrimeRate!$A$5:$B$1000,2,0)-$F$5</f>
        <v>9.25</v>
      </c>
    </row>
    <row r="132" spans="1:10" ht="16.05" customHeight="1" x14ac:dyDescent="0.25">
      <c r="A132" s="35">
        <f t="shared" si="14"/>
        <v>49490</v>
      </c>
      <c r="B132" s="33">
        <v>125</v>
      </c>
      <c r="C132" s="15">
        <f t="shared" ca="1" si="15"/>
        <v>1402329.2348015818</v>
      </c>
      <c r="D132" s="15">
        <f t="shared" ca="1" si="10"/>
        <v>18332.353887965281</v>
      </c>
      <c r="E132" s="15">
        <f t="shared" ca="1" si="8"/>
        <v>0</v>
      </c>
      <c r="F132" s="15">
        <f t="shared" ca="1" si="9"/>
        <v>10809.621184928859</v>
      </c>
      <c r="G132" s="15">
        <f t="shared" ca="1" si="11"/>
        <v>7522.7327030364213</v>
      </c>
      <c r="H132" s="15">
        <f t="shared" ca="1" si="12"/>
        <v>1394806.5020985454</v>
      </c>
      <c r="I132" s="16">
        <f t="shared" ca="1" si="13"/>
        <v>0.6974032510492727</v>
      </c>
      <c r="J132" s="34">
        <f>VLOOKUP(A132,PrimeRate!$A$5:$B$1000,2,0)-$F$5</f>
        <v>9.25</v>
      </c>
    </row>
    <row r="133" spans="1:10" ht="16.05" customHeight="1" x14ac:dyDescent="0.25">
      <c r="A133" s="35">
        <f t="shared" si="14"/>
        <v>49521</v>
      </c>
      <c r="B133" s="33">
        <v>126</v>
      </c>
      <c r="C133" s="15">
        <f t="shared" ca="1" si="15"/>
        <v>1394806.5020985454</v>
      </c>
      <c r="D133" s="15">
        <f t="shared" ca="1" si="10"/>
        <v>18332.353887965284</v>
      </c>
      <c r="E133" s="15">
        <f t="shared" ca="1" si="8"/>
        <v>0</v>
      </c>
      <c r="F133" s="15">
        <f t="shared" ca="1" si="9"/>
        <v>10751.633453676288</v>
      </c>
      <c r="G133" s="15">
        <f t="shared" ca="1" si="11"/>
        <v>7580.7204342889963</v>
      </c>
      <c r="H133" s="15">
        <f t="shared" ca="1" si="12"/>
        <v>1387225.7816642565</v>
      </c>
      <c r="I133" s="16">
        <f t="shared" ca="1" si="13"/>
        <v>0.69361289083212818</v>
      </c>
      <c r="J133" s="34">
        <f>VLOOKUP(A133,PrimeRate!$A$5:$B$1000,2,0)-$F$5</f>
        <v>9.25</v>
      </c>
    </row>
    <row r="134" spans="1:10" ht="16.05" customHeight="1" x14ac:dyDescent="0.25">
      <c r="A134" s="35">
        <f t="shared" si="14"/>
        <v>49552</v>
      </c>
      <c r="B134" s="33">
        <v>127</v>
      </c>
      <c r="C134" s="15">
        <f t="shared" ca="1" si="15"/>
        <v>1387225.7816642565</v>
      </c>
      <c r="D134" s="15">
        <f t="shared" ca="1" si="10"/>
        <v>18332.353887965281</v>
      </c>
      <c r="E134" s="15">
        <f t="shared" ca="1" si="8"/>
        <v>0</v>
      </c>
      <c r="F134" s="15">
        <f t="shared" ca="1" si="9"/>
        <v>10693.198733661977</v>
      </c>
      <c r="G134" s="15">
        <f t="shared" ca="1" si="11"/>
        <v>7639.1551543033038</v>
      </c>
      <c r="H134" s="15">
        <f t="shared" ca="1" si="12"/>
        <v>1379586.6265099531</v>
      </c>
      <c r="I134" s="16">
        <f t="shared" ca="1" si="13"/>
        <v>0.6897933132549765</v>
      </c>
      <c r="J134" s="34">
        <f>VLOOKUP(A134,PrimeRate!$A$5:$B$1000,2,0)-$F$5</f>
        <v>9.25</v>
      </c>
    </row>
    <row r="135" spans="1:10" ht="16.05" customHeight="1" x14ac:dyDescent="0.25">
      <c r="A135" s="35">
        <f t="shared" si="14"/>
        <v>49582</v>
      </c>
      <c r="B135" s="33">
        <v>128</v>
      </c>
      <c r="C135" s="15">
        <f t="shared" ca="1" si="15"/>
        <v>1379586.6265099531</v>
      </c>
      <c r="D135" s="15">
        <f t="shared" ca="1" si="10"/>
        <v>18332.353887965277</v>
      </c>
      <c r="E135" s="15">
        <f t="shared" ca="1" si="8"/>
        <v>0</v>
      </c>
      <c r="F135" s="15">
        <f t="shared" ca="1" si="9"/>
        <v>10634.313579347554</v>
      </c>
      <c r="G135" s="15">
        <f t="shared" ca="1" si="11"/>
        <v>7698.040308617723</v>
      </c>
      <c r="H135" s="15">
        <f t="shared" ca="1" si="12"/>
        <v>1371888.5862013353</v>
      </c>
      <c r="I135" s="16">
        <f t="shared" ca="1" si="13"/>
        <v>0.68594429310066762</v>
      </c>
      <c r="J135" s="34">
        <f>VLOOKUP(A135,PrimeRate!$A$5:$B$1000,2,0)-$F$5</f>
        <v>9.25</v>
      </c>
    </row>
    <row r="136" spans="1:10" ht="16.05" customHeight="1" x14ac:dyDescent="0.25">
      <c r="A136" s="35">
        <f t="shared" si="14"/>
        <v>49613</v>
      </c>
      <c r="B136" s="33">
        <v>129</v>
      </c>
      <c r="C136" s="15">
        <f t="shared" ca="1" si="15"/>
        <v>1371888.5862013353</v>
      </c>
      <c r="D136" s="15">
        <f t="shared" ca="1" si="10"/>
        <v>18332.353887965281</v>
      </c>
      <c r="E136" s="15">
        <f t="shared" ref="E136:E199" ca="1" si="16">IF(VLOOKUP($A136,AdHoc,2,0)&gt;C136+F136-D136,C136+F136-D136,VLOOKUP($A136,AdHoc,2,0))</f>
        <v>0</v>
      </c>
      <c r="F136" s="15">
        <f t="shared" ref="F136:F199" ca="1" si="17">C136*J136/100/12</f>
        <v>10574.974518635294</v>
      </c>
      <c r="G136" s="15">
        <f t="shared" ca="1" si="11"/>
        <v>7757.3793693299867</v>
      </c>
      <c r="H136" s="15">
        <f t="shared" ca="1" si="12"/>
        <v>1364131.2068320054</v>
      </c>
      <c r="I136" s="16">
        <f t="shared" ca="1" si="13"/>
        <v>0.68206560341600275</v>
      </c>
      <c r="J136" s="34">
        <f>VLOOKUP(A136,PrimeRate!$A$5:$B$1000,2,0)-$F$5</f>
        <v>9.25</v>
      </c>
    </row>
    <row r="137" spans="1:10" ht="16.05" customHeight="1" x14ac:dyDescent="0.25">
      <c r="A137" s="35">
        <f t="shared" si="14"/>
        <v>49643</v>
      </c>
      <c r="B137" s="33">
        <v>130</v>
      </c>
      <c r="C137" s="15">
        <f t="shared" ca="1" si="15"/>
        <v>1364131.2068320054</v>
      </c>
      <c r="D137" s="15">
        <f t="shared" ref="D137:D200" ca="1" si="18">IF($C$5*12+1-B137=0,0,IF(PMT(J137/100/12,$C$5*12+1-B137,-C137,0,0)&gt;C137+F137,C137+F137,PMT(J137/100/12,$C$5*12+1-B137,-C137,0,0)))</f>
        <v>18332.353887965277</v>
      </c>
      <c r="E137" s="15">
        <f t="shared" ca="1" si="16"/>
        <v>0</v>
      </c>
      <c r="F137" s="15">
        <f t="shared" ca="1" si="17"/>
        <v>10515.178052663376</v>
      </c>
      <c r="G137" s="15">
        <f t="shared" ref="G137:G200" ca="1" si="19">D137+E137-F137</f>
        <v>7817.1758353019013</v>
      </c>
      <c r="H137" s="15">
        <f t="shared" ref="H137:H200" ca="1" si="20">IF(ROUND(C137-G137,2)=0,0,C137-G137)</f>
        <v>1356314.0309967035</v>
      </c>
      <c r="I137" s="16">
        <f t="shared" ref="I137:I200" ca="1" si="21">IF(C137=0,0,H137/$C$8)</f>
        <v>0.67815701549835172</v>
      </c>
      <c r="J137" s="34">
        <f>VLOOKUP(A137,PrimeRate!$A$5:$B$1000,2,0)-$F$5</f>
        <v>9.25</v>
      </c>
    </row>
    <row r="138" spans="1:10" ht="16.05" customHeight="1" x14ac:dyDescent="0.25">
      <c r="A138" s="35">
        <f t="shared" ref="A138:A201" si="22">DATE(YEAR(A137),MONTH(A137)+2,1-1)</f>
        <v>49674</v>
      </c>
      <c r="B138" s="33">
        <v>131</v>
      </c>
      <c r="C138" s="15">
        <f t="shared" ref="C138:C201" ca="1" si="23">H137</f>
        <v>1356314.0309967035</v>
      </c>
      <c r="D138" s="15">
        <f t="shared" ca="1" si="18"/>
        <v>18332.353887965281</v>
      </c>
      <c r="E138" s="15">
        <f t="shared" ca="1" si="16"/>
        <v>0</v>
      </c>
      <c r="F138" s="15">
        <f t="shared" ca="1" si="17"/>
        <v>10454.92065559959</v>
      </c>
      <c r="G138" s="15">
        <f t="shared" ca="1" si="19"/>
        <v>7877.4332323656909</v>
      </c>
      <c r="H138" s="15">
        <f t="shared" ca="1" si="20"/>
        <v>1348436.5977643379</v>
      </c>
      <c r="I138" s="16">
        <f t="shared" ca="1" si="21"/>
        <v>0.674218298882169</v>
      </c>
      <c r="J138" s="34">
        <f>VLOOKUP(A138,PrimeRate!$A$5:$B$1000,2,0)-$F$5</f>
        <v>9.25</v>
      </c>
    </row>
    <row r="139" spans="1:10" ht="16.05" customHeight="1" x14ac:dyDescent="0.25">
      <c r="A139" s="35">
        <f t="shared" si="22"/>
        <v>49705</v>
      </c>
      <c r="B139" s="33">
        <v>132</v>
      </c>
      <c r="C139" s="15">
        <f t="shared" ca="1" si="23"/>
        <v>1348436.5977643379</v>
      </c>
      <c r="D139" s="15">
        <f t="shared" ca="1" si="18"/>
        <v>18332.353887965281</v>
      </c>
      <c r="E139" s="15">
        <f t="shared" ca="1" si="16"/>
        <v>0</v>
      </c>
      <c r="F139" s="15">
        <f t="shared" ca="1" si="17"/>
        <v>10394.198774433438</v>
      </c>
      <c r="G139" s="15">
        <f t="shared" ca="1" si="19"/>
        <v>7938.1551135318423</v>
      </c>
      <c r="H139" s="15">
        <f t="shared" ca="1" si="20"/>
        <v>1340498.4426508062</v>
      </c>
      <c r="I139" s="16">
        <f t="shared" ca="1" si="21"/>
        <v>0.6702492213254031</v>
      </c>
      <c r="J139" s="34">
        <f>VLOOKUP(A139,PrimeRate!$A$5:$B$1000,2,0)-$F$5</f>
        <v>9.25</v>
      </c>
    </row>
    <row r="140" spans="1:10" ht="16.05" customHeight="1" x14ac:dyDescent="0.25">
      <c r="A140" s="35">
        <f t="shared" si="22"/>
        <v>49734</v>
      </c>
      <c r="B140" s="33">
        <v>133</v>
      </c>
      <c r="C140" s="15">
        <f t="shared" ca="1" si="23"/>
        <v>1340498.4426508062</v>
      </c>
      <c r="D140" s="15">
        <f t="shared" ca="1" si="18"/>
        <v>18332.353887965284</v>
      </c>
      <c r="E140" s="15">
        <f t="shared" ca="1" si="16"/>
        <v>0</v>
      </c>
      <c r="F140" s="15">
        <f t="shared" ca="1" si="17"/>
        <v>10333.008828766631</v>
      </c>
      <c r="G140" s="15">
        <f t="shared" ca="1" si="19"/>
        <v>7999.345059198653</v>
      </c>
      <c r="H140" s="15">
        <f t="shared" ca="1" si="20"/>
        <v>1332499.0975916076</v>
      </c>
      <c r="I140" s="16">
        <f t="shared" ca="1" si="21"/>
        <v>0.66624954879580378</v>
      </c>
      <c r="J140" s="34">
        <f>VLOOKUP(A140,PrimeRate!$A$5:$B$1000,2,0)-$F$5</f>
        <v>9.25</v>
      </c>
    </row>
    <row r="141" spans="1:10" ht="16.05" customHeight="1" x14ac:dyDescent="0.25">
      <c r="A141" s="35">
        <f t="shared" si="22"/>
        <v>49765</v>
      </c>
      <c r="B141" s="33">
        <v>134</v>
      </c>
      <c r="C141" s="15">
        <f t="shared" ca="1" si="23"/>
        <v>1332499.0975916076</v>
      </c>
      <c r="D141" s="15">
        <f t="shared" ca="1" si="18"/>
        <v>18332.353887965284</v>
      </c>
      <c r="E141" s="15">
        <f t="shared" ca="1" si="16"/>
        <v>0</v>
      </c>
      <c r="F141" s="15">
        <f t="shared" ca="1" si="17"/>
        <v>10271.347210601974</v>
      </c>
      <c r="G141" s="15">
        <f t="shared" ca="1" si="19"/>
        <v>8061.0066773633098</v>
      </c>
      <c r="H141" s="15">
        <f t="shared" ca="1" si="20"/>
        <v>1324438.0909142443</v>
      </c>
      <c r="I141" s="16">
        <f t="shared" ca="1" si="21"/>
        <v>0.66221904545712218</v>
      </c>
      <c r="J141" s="34">
        <f>VLOOKUP(A141,PrimeRate!$A$5:$B$1000,2,0)-$F$5</f>
        <v>9.25</v>
      </c>
    </row>
    <row r="142" spans="1:10" ht="16.05" customHeight="1" x14ac:dyDescent="0.25">
      <c r="A142" s="35">
        <f t="shared" si="22"/>
        <v>49795</v>
      </c>
      <c r="B142" s="33">
        <v>135</v>
      </c>
      <c r="C142" s="15">
        <f t="shared" ca="1" si="23"/>
        <v>1324438.0909142443</v>
      </c>
      <c r="D142" s="15">
        <f t="shared" ca="1" si="18"/>
        <v>18332.353887965284</v>
      </c>
      <c r="E142" s="15">
        <f t="shared" ca="1" si="16"/>
        <v>0</v>
      </c>
      <c r="F142" s="15">
        <f t="shared" ca="1" si="17"/>
        <v>10209.210284130633</v>
      </c>
      <c r="G142" s="15">
        <f t="shared" ca="1" si="19"/>
        <v>8123.143603834651</v>
      </c>
      <c r="H142" s="15">
        <f t="shared" ca="1" si="20"/>
        <v>1316314.9473104097</v>
      </c>
      <c r="I142" s="16">
        <f t="shared" ca="1" si="21"/>
        <v>0.65815747365520483</v>
      </c>
      <c r="J142" s="34">
        <f>VLOOKUP(A142,PrimeRate!$A$5:$B$1000,2,0)-$F$5</f>
        <v>9.25</v>
      </c>
    </row>
    <row r="143" spans="1:10" ht="16.05" customHeight="1" x14ac:dyDescent="0.25">
      <c r="A143" s="35">
        <f t="shared" si="22"/>
        <v>49826</v>
      </c>
      <c r="B143" s="33">
        <v>136</v>
      </c>
      <c r="C143" s="15">
        <f t="shared" ca="1" si="23"/>
        <v>1316314.9473104097</v>
      </c>
      <c r="D143" s="15">
        <f t="shared" ca="1" si="18"/>
        <v>18332.353887965284</v>
      </c>
      <c r="E143" s="15">
        <f t="shared" ca="1" si="16"/>
        <v>0</v>
      </c>
      <c r="F143" s="15">
        <f t="shared" ca="1" si="17"/>
        <v>10146.594385517743</v>
      </c>
      <c r="G143" s="15">
        <f t="shared" ca="1" si="19"/>
        <v>8185.7595024475413</v>
      </c>
      <c r="H143" s="15">
        <f t="shared" ca="1" si="20"/>
        <v>1308129.1878079623</v>
      </c>
      <c r="I143" s="16">
        <f t="shared" ca="1" si="21"/>
        <v>0.6540645939039812</v>
      </c>
      <c r="J143" s="34">
        <f>VLOOKUP(A143,PrimeRate!$A$5:$B$1000,2,0)-$F$5</f>
        <v>9.25</v>
      </c>
    </row>
    <row r="144" spans="1:10" ht="16.05" customHeight="1" x14ac:dyDescent="0.25">
      <c r="A144" s="35">
        <f t="shared" si="22"/>
        <v>49856</v>
      </c>
      <c r="B144" s="33">
        <v>137</v>
      </c>
      <c r="C144" s="15">
        <f t="shared" ca="1" si="23"/>
        <v>1308129.1878079623</v>
      </c>
      <c r="D144" s="15">
        <f t="shared" ca="1" si="18"/>
        <v>18332.353887965288</v>
      </c>
      <c r="E144" s="15">
        <f t="shared" ca="1" si="16"/>
        <v>0</v>
      </c>
      <c r="F144" s="15">
        <f t="shared" ca="1" si="17"/>
        <v>10083.495822686376</v>
      </c>
      <c r="G144" s="15">
        <f t="shared" ca="1" si="19"/>
        <v>8248.8580652789115</v>
      </c>
      <c r="H144" s="15">
        <f t="shared" ca="1" si="20"/>
        <v>1299880.3297426833</v>
      </c>
      <c r="I144" s="16">
        <f t="shared" ca="1" si="21"/>
        <v>0.64994016487134165</v>
      </c>
      <c r="J144" s="34">
        <f>VLOOKUP(A144,PrimeRate!$A$5:$B$1000,2,0)-$F$5</f>
        <v>9.25</v>
      </c>
    </row>
    <row r="145" spans="1:10" ht="16.05" customHeight="1" x14ac:dyDescent="0.25">
      <c r="A145" s="35">
        <f t="shared" si="22"/>
        <v>49887</v>
      </c>
      <c r="B145" s="33">
        <v>138</v>
      </c>
      <c r="C145" s="15">
        <f t="shared" ca="1" si="23"/>
        <v>1299880.3297426833</v>
      </c>
      <c r="D145" s="15">
        <f t="shared" ca="1" si="18"/>
        <v>18332.353887965288</v>
      </c>
      <c r="E145" s="15">
        <f t="shared" ca="1" si="16"/>
        <v>0</v>
      </c>
      <c r="F145" s="15">
        <f t="shared" ca="1" si="17"/>
        <v>10019.910875099851</v>
      </c>
      <c r="G145" s="15">
        <f t="shared" ca="1" si="19"/>
        <v>8312.4430128654367</v>
      </c>
      <c r="H145" s="15">
        <f t="shared" ca="1" si="20"/>
        <v>1291567.8867298178</v>
      </c>
      <c r="I145" s="16">
        <f t="shared" ca="1" si="21"/>
        <v>0.64578394336490896</v>
      </c>
      <c r="J145" s="34">
        <f>VLOOKUP(A145,PrimeRate!$A$5:$B$1000,2,0)-$F$5</f>
        <v>9.25</v>
      </c>
    </row>
    <row r="146" spans="1:10" ht="16.05" customHeight="1" x14ac:dyDescent="0.25">
      <c r="A146" s="35">
        <f t="shared" si="22"/>
        <v>49918</v>
      </c>
      <c r="B146" s="33">
        <v>139</v>
      </c>
      <c r="C146" s="15">
        <f t="shared" ca="1" si="23"/>
        <v>1291567.8867298178</v>
      </c>
      <c r="D146" s="15">
        <f t="shared" ca="1" si="18"/>
        <v>18332.353887965281</v>
      </c>
      <c r="E146" s="15">
        <f t="shared" ca="1" si="16"/>
        <v>0</v>
      </c>
      <c r="F146" s="15">
        <f t="shared" ca="1" si="17"/>
        <v>9955.8357935423464</v>
      </c>
      <c r="G146" s="15">
        <f t="shared" ca="1" si="19"/>
        <v>8376.5180944229342</v>
      </c>
      <c r="H146" s="15">
        <f t="shared" ca="1" si="20"/>
        <v>1283191.3686353948</v>
      </c>
      <c r="I146" s="16">
        <f t="shared" ca="1" si="21"/>
        <v>0.64159568431769742</v>
      </c>
      <c r="J146" s="34">
        <f>VLOOKUP(A146,PrimeRate!$A$5:$B$1000,2,0)-$F$5</f>
        <v>9.25</v>
      </c>
    </row>
    <row r="147" spans="1:10" ht="16.05" customHeight="1" x14ac:dyDescent="0.25">
      <c r="A147" s="35">
        <f t="shared" si="22"/>
        <v>49948</v>
      </c>
      <c r="B147" s="33">
        <v>140</v>
      </c>
      <c r="C147" s="15">
        <f t="shared" ca="1" si="23"/>
        <v>1283191.3686353948</v>
      </c>
      <c r="D147" s="15">
        <f t="shared" ca="1" si="18"/>
        <v>18332.353887965284</v>
      </c>
      <c r="E147" s="15">
        <f t="shared" ca="1" si="16"/>
        <v>0</v>
      </c>
      <c r="F147" s="15">
        <f t="shared" ca="1" si="17"/>
        <v>9891.2667998978359</v>
      </c>
      <c r="G147" s="15">
        <f t="shared" ca="1" si="19"/>
        <v>8441.0870880674483</v>
      </c>
      <c r="H147" s="15">
        <f t="shared" ca="1" si="20"/>
        <v>1274750.2815473273</v>
      </c>
      <c r="I147" s="16">
        <f t="shared" ca="1" si="21"/>
        <v>0.63737514077366364</v>
      </c>
      <c r="J147" s="34">
        <f>VLOOKUP(A147,PrimeRate!$A$5:$B$1000,2,0)-$F$5</f>
        <v>9.25</v>
      </c>
    </row>
    <row r="148" spans="1:10" ht="16.05" customHeight="1" x14ac:dyDescent="0.25">
      <c r="A148" s="35">
        <f t="shared" si="22"/>
        <v>49979</v>
      </c>
      <c r="B148" s="33">
        <v>141</v>
      </c>
      <c r="C148" s="15">
        <f t="shared" ca="1" si="23"/>
        <v>1274750.2815473273</v>
      </c>
      <c r="D148" s="15">
        <f t="shared" ca="1" si="18"/>
        <v>18332.353887965281</v>
      </c>
      <c r="E148" s="15">
        <f t="shared" ca="1" si="16"/>
        <v>0</v>
      </c>
      <c r="F148" s="15">
        <f t="shared" ca="1" si="17"/>
        <v>9826.2000869273143</v>
      </c>
      <c r="G148" s="15">
        <f t="shared" ca="1" si="19"/>
        <v>8506.1538010379663</v>
      </c>
      <c r="H148" s="15">
        <f t="shared" ca="1" si="20"/>
        <v>1266244.1277462894</v>
      </c>
      <c r="I148" s="16">
        <f t="shared" ca="1" si="21"/>
        <v>0.63312206387314474</v>
      </c>
      <c r="J148" s="34">
        <f>VLOOKUP(A148,PrimeRate!$A$5:$B$1000,2,0)-$F$5</f>
        <v>9.25</v>
      </c>
    </row>
    <row r="149" spans="1:10" ht="16.05" customHeight="1" x14ac:dyDescent="0.25">
      <c r="A149" s="35">
        <f t="shared" si="22"/>
        <v>50009</v>
      </c>
      <c r="B149" s="33">
        <v>142</v>
      </c>
      <c r="C149" s="15">
        <f t="shared" ca="1" si="23"/>
        <v>1266244.1277462894</v>
      </c>
      <c r="D149" s="15">
        <f t="shared" ca="1" si="18"/>
        <v>18332.353887965284</v>
      </c>
      <c r="E149" s="15">
        <f t="shared" ca="1" si="16"/>
        <v>0</v>
      </c>
      <c r="F149" s="15">
        <f t="shared" ca="1" si="17"/>
        <v>9760.6318180443141</v>
      </c>
      <c r="G149" s="15">
        <f t="shared" ca="1" si="19"/>
        <v>8571.7220699209702</v>
      </c>
      <c r="H149" s="15">
        <f t="shared" ca="1" si="20"/>
        <v>1257672.4056763684</v>
      </c>
      <c r="I149" s="16">
        <f t="shared" ca="1" si="21"/>
        <v>0.6288362028381842</v>
      </c>
      <c r="J149" s="34">
        <f>VLOOKUP(A149,PrimeRate!$A$5:$B$1000,2,0)-$F$5</f>
        <v>9.25</v>
      </c>
    </row>
    <row r="150" spans="1:10" ht="16.05" customHeight="1" x14ac:dyDescent="0.25">
      <c r="A150" s="35">
        <f t="shared" si="22"/>
        <v>50040</v>
      </c>
      <c r="B150" s="33">
        <v>143</v>
      </c>
      <c r="C150" s="15">
        <f t="shared" ca="1" si="23"/>
        <v>1257672.4056763684</v>
      </c>
      <c r="D150" s="15">
        <f t="shared" ca="1" si="18"/>
        <v>18332.353887965281</v>
      </c>
      <c r="E150" s="15">
        <f t="shared" ca="1" si="16"/>
        <v>0</v>
      </c>
      <c r="F150" s="15">
        <f t="shared" ca="1" si="17"/>
        <v>9694.5581270886723</v>
      </c>
      <c r="G150" s="15">
        <f t="shared" ca="1" si="19"/>
        <v>8637.7957608766083</v>
      </c>
      <c r="H150" s="15">
        <f t="shared" ca="1" si="20"/>
        <v>1249034.6099154919</v>
      </c>
      <c r="I150" s="16">
        <f t="shared" ca="1" si="21"/>
        <v>0.62451730495774593</v>
      </c>
      <c r="J150" s="34">
        <f>VLOOKUP(A150,PrimeRate!$A$5:$B$1000,2,0)-$F$5</f>
        <v>9.25</v>
      </c>
    </row>
    <row r="151" spans="1:10" ht="16.05" customHeight="1" x14ac:dyDescent="0.25">
      <c r="A151" s="35">
        <f t="shared" si="22"/>
        <v>50071</v>
      </c>
      <c r="B151" s="33">
        <v>144</v>
      </c>
      <c r="C151" s="15">
        <f t="shared" ca="1" si="23"/>
        <v>1249034.6099154919</v>
      </c>
      <c r="D151" s="15">
        <f t="shared" ca="1" si="18"/>
        <v>18332.353887965284</v>
      </c>
      <c r="E151" s="15">
        <f t="shared" ca="1" si="16"/>
        <v>0</v>
      </c>
      <c r="F151" s="15">
        <f t="shared" ca="1" si="17"/>
        <v>9627.9751180985822</v>
      </c>
      <c r="G151" s="15">
        <f t="shared" ca="1" si="19"/>
        <v>8704.378769866702</v>
      </c>
      <c r="H151" s="15">
        <f t="shared" ca="1" si="20"/>
        <v>1240330.2311456252</v>
      </c>
      <c r="I151" s="16">
        <f t="shared" ca="1" si="21"/>
        <v>0.62016511557281262</v>
      </c>
      <c r="J151" s="34">
        <f>VLOOKUP(A151,PrimeRate!$A$5:$B$1000,2,0)-$F$5</f>
        <v>9.25</v>
      </c>
    </row>
    <row r="152" spans="1:10" ht="16.05" customHeight="1" x14ac:dyDescent="0.25">
      <c r="A152" s="35">
        <f t="shared" si="22"/>
        <v>50099</v>
      </c>
      <c r="B152" s="33">
        <v>145</v>
      </c>
      <c r="C152" s="15">
        <f t="shared" ca="1" si="23"/>
        <v>1240330.2311456252</v>
      </c>
      <c r="D152" s="15">
        <f t="shared" ca="1" si="18"/>
        <v>18332.353887965288</v>
      </c>
      <c r="E152" s="15">
        <f t="shared" ca="1" si="16"/>
        <v>0</v>
      </c>
      <c r="F152" s="15">
        <f t="shared" ca="1" si="17"/>
        <v>9560.8788650808619</v>
      </c>
      <c r="G152" s="15">
        <f t="shared" ca="1" si="19"/>
        <v>8771.4750228844259</v>
      </c>
      <c r="H152" s="15">
        <f t="shared" ca="1" si="20"/>
        <v>1231558.7561227409</v>
      </c>
      <c r="I152" s="16">
        <f t="shared" ca="1" si="21"/>
        <v>0.61577937806137051</v>
      </c>
      <c r="J152" s="34">
        <f>VLOOKUP(A152,PrimeRate!$A$5:$B$1000,2,0)-$F$5</f>
        <v>9.25</v>
      </c>
    </row>
    <row r="153" spans="1:10" ht="16.05" customHeight="1" x14ac:dyDescent="0.25">
      <c r="A153" s="35">
        <f t="shared" si="22"/>
        <v>50130</v>
      </c>
      <c r="B153" s="33">
        <v>146</v>
      </c>
      <c r="C153" s="15">
        <f t="shared" ca="1" si="23"/>
        <v>1231558.7561227409</v>
      </c>
      <c r="D153" s="15">
        <f t="shared" ca="1" si="18"/>
        <v>18332.353887965284</v>
      </c>
      <c r="E153" s="15">
        <f t="shared" ca="1" si="16"/>
        <v>0</v>
      </c>
      <c r="F153" s="15">
        <f t="shared" ca="1" si="17"/>
        <v>9493.2654117794609</v>
      </c>
      <c r="G153" s="15">
        <f t="shared" ca="1" si="19"/>
        <v>8839.0884761858233</v>
      </c>
      <c r="H153" s="15">
        <f t="shared" ca="1" si="20"/>
        <v>1222719.667646555</v>
      </c>
      <c r="I153" s="16">
        <f t="shared" ca="1" si="21"/>
        <v>0.61135983382327752</v>
      </c>
      <c r="J153" s="34">
        <f>VLOOKUP(A153,PrimeRate!$A$5:$B$1000,2,0)-$F$5</f>
        <v>9.25</v>
      </c>
    </row>
    <row r="154" spans="1:10" ht="16.05" customHeight="1" x14ac:dyDescent="0.25">
      <c r="A154" s="35">
        <f t="shared" si="22"/>
        <v>50160</v>
      </c>
      <c r="B154" s="33">
        <v>147</v>
      </c>
      <c r="C154" s="15">
        <f t="shared" ca="1" si="23"/>
        <v>1222719.667646555</v>
      </c>
      <c r="D154" s="15">
        <f t="shared" ca="1" si="18"/>
        <v>18332.353887965284</v>
      </c>
      <c r="E154" s="15">
        <f t="shared" ca="1" si="16"/>
        <v>0</v>
      </c>
      <c r="F154" s="15">
        <f t="shared" ca="1" si="17"/>
        <v>9425.1307714421946</v>
      </c>
      <c r="G154" s="15">
        <f t="shared" ca="1" si="19"/>
        <v>8907.2231165230896</v>
      </c>
      <c r="H154" s="15">
        <f t="shared" ca="1" si="20"/>
        <v>1213812.4445300319</v>
      </c>
      <c r="I154" s="16">
        <f t="shared" ca="1" si="21"/>
        <v>0.60690622226501589</v>
      </c>
      <c r="J154" s="34">
        <f>VLOOKUP(A154,PrimeRate!$A$5:$B$1000,2,0)-$F$5</f>
        <v>9.25</v>
      </c>
    </row>
    <row r="155" spans="1:10" ht="16.05" customHeight="1" x14ac:dyDescent="0.25">
      <c r="A155" s="35">
        <f t="shared" si="22"/>
        <v>50191</v>
      </c>
      <c r="B155" s="33">
        <v>148</v>
      </c>
      <c r="C155" s="15">
        <f t="shared" ca="1" si="23"/>
        <v>1213812.4445300319</v>
      </c>
      <c r="D155" s="15">
        <f t="shared" ca="1" si="18"/>
        <v>18332.353887965288</v>
      </c>
      <c r="E155" s="15">
        <f t="shared" ca="1" si="16"/>
        <v>0</v>
      </c>
      <c r="F155" s="15">
        <f t="shared" ca="1" si="17"/>
        <v>9356.4709265856636</v>
      </c>
      <c r="G155" s="15">
        <f t="shared" ca="1" si="19"/>
        <v>8975.8829613796242</v>
      </c>
      <c r="H155" s="15">
        <f t="shared" ca="1" si="20"/>
        <v>1204836.5615686523</v>
      </c>
      <c r="I155" s="16">
        <f t="shared" ca="1" si="21"/>
        <v>0.60241828078432613</v>
      </c>
      <c r="J155" s="34">
        <f>VLOOKUP(A155,PrimeRate!$A$5:$B$1000,2,0)-$F$5</f>
        <v>9.25</v>
      </c>
    </row>
    <row r="156" spans="1:10" ht="16.05" customHeight="1" x14ac:dyDescent="0.25">
      <c r="A156" s="35">
        <f t="shared" si="22"/>
        <v>50221</v>
      </c>
      <c r="B156" s="33">
        <v>149</v>
      </c>
      <c r="C156" s="15">
        <f t="shared" ca="1" si="23"/>
        <v>1204836.5615686523</v>
      </c>
      <c r="D156" s="15">
        <f t="shared" ca="1" si="18"/>
        <v>18332.353887965284</v>
      </c>
      <c r="E156" s="15">
        <f t="shared" ca="1" si="16"/>
        <v>0</v>
      </c>
      <c r="F156" s="15">
        <f t="shared" ca="1" si="17"/>
        <v>9287.2818287583614</v>
      </c>
      <c r="G156" s="15">
        <f t="shared" ca="1" si="19"/>
        <v>9045.0720592069229</v>
      </c>
      <c r="H156" s="15">
        <f t="shared" ca="1" si="20"/>
        <v>1195791.4895094454</v>
      </c>
      <c r="I156" s="16">
        <f t="shared" ca="1" si="21"/>
        <v>0.59789574475472274</v>
      </c>
      <c r="J156" s="34">
        <f>VLOOKUP(A156,PrimeRate!$A$5:$B$1000,2,0)-$F$5</f>
        <v>9.25</v>
      </c>
    </row>
    <row r="157" spans="1:10" ht="16.05" customHeight="1" x14ac:dyDescent="0.25">
      <c r="A157" s="35">
        <f t="shared" si="22"/>
        <v>50252</v>
      </c>
      <c r="B157" s="33">
        <v>150</v>
      </c>
      <c r="C157" s="15">
        <f t="shared" ca="1" si="23"/>
        <v>1195791.4895094454</v>
      </c>
      <c r="D157" s="15">
        <f t="shared" ca="1" si="18"/>
        <v>18332.353887965288</v>
      </c>
      <c r="E157" s="15">
        <f t="shared" ca="1" si="16"/>
        <v>0</v>
      </c>
      <c r="F157" s="15">
        <f t="shared" ca="1" si="17"/>
        <v>9217.5593983019753</v>
      </c>
      <c r="G157" s="15">
        <f t="shared" ca="1" si="19"/>
        <v>9114.7944896633126</v>
      </c>
      <c r="H157" s="15">
        <f t="shared" ca="1" si="20"/>
        <v>1186676.6950197821</v>
      </c>
      <c r="I157" s="16">
        <f t="shared" ca="1" si="21"/>
        <v>0.59333834750989101</v>
      </c>
      <c r="J157" s="34">
        <f>VLOOKUP(A157,PrimeRate!$A$5:$B$1000,2,0)-$F$5</f>
        <v>9.25</v>
      </c>
    </row>
    <row r="158" spans="1:10" ht="16.05" customHeight="1" x14ac:dyDescent="0.25">
      <c r="A158" s="35">
        <f t="shared" si="22"/>
        <v>50283</v>
      </c>
      <c r="B158" s="33">
        <v>151</v>
      </c>
      <c r="C158" s="15">
        <f t="shared" ca="1" si="23"/>
        <v>1186676.6950197821</v>
      </c>
      <c r="D158" s="15">
        <f t="shared" ca="1" si="18"/>
        <v>18332.353887965284</v>
      </c>
      <c r="E158" s="15">
        <f t="shared" ca="1" si="16"/>
        <v>0</v>
      </c>
      <c r="F158" s="15">
        <f t="shared" ca="1" si="17"/>
        <v>9147.2995241108201</v>
      </c>
      <c r="G158" s="15">
        <f t="shared" ca="1" si="19"/>
        <v>9185.0543638544641</v>
      </c>
      <c r="H158" s="15">
        <f t="shared" ca="1" si="20"/>
        <v>1177491.6406559276</v>
      </c>
      <c r="I158" s="16">
        <f t="shared" ca="1" si="21"/>
        <v>0.58874582032796374</v>
      </c>
      <c r="J158" s="34">
        <f>VLOOKUP(A158,PrimeRate!$A$5:$B$1000,2,0)-$F$5</f>
        <v>9.25</v>
      </c>
    </row>
    <row r="159" spans="1:10" ht="16.05" customHeight="1" x14ac:dyDescent="0.25">
      <c r="A159" s="35">
        <f t="shared" si="22"/>
        <v>50313</v>
      </c>
      <c r="B159" s="33">
        <v>152</v>
      </c>
      <c r="C159" s="15">
        <f t="shared" ca="1" si="23"/>
        <v>1177491.6406559276</v>
      </c>
      <c r="D159" s="15">
        <f t="shared" ca="1" si="18"/>
        <v>18332.353887965284</v>
      </c>
      <c r="E159" s="15">
        <f t="shared" ca="1" si="16"/>
        <v>0</v>
      </c>
      <c r="F159" s="15">
        <f t="shared" ca="1" si="17"/>
        <v>9076.4980633894411</v>
      </c>
      <c r="G159" s="15">
        <f t="shared" ca="1" si="19"/>
        <v>9255.8558245758431</v>
      </c>
      <c r="H159" s="15">
        <f t="shared" ca="1" si="20"/>
        <v>1168235.7848313518</v>
      </c>
      <c r="I159" s="16">
        <f t="shared" ca="1" si="21"/>
        <v>0.58411789241567591</v>
      </c>
      <c r="J159" s="34">
        <f>VLOOKUP(A159,PrimeRate!$A$5:$B$1000,2,0)-$F$5</f>
        <v>9.25</v>
      </c>
    </row>
    <row r="160" spans="1:10" ht="16.05" customHeight="1" x14ac:dyDescent="0.25">
      <c r="A160" s="35">
        <f t="shared" si="22"/>
        <v>50344</v>
      </c>
      <c r="B160" s="33">
        <v>153</v>
      </c>
      <c r="C160" s="15">
        <f t="shared" ca="1" si="23"/>
        <v>1168235.7848313518</v>
      </c>
      <c r="D160" s="15">
        <f t="shared" ca="1" si="18"/>
        <v>18332.353887965288</v>
      </c>
      <c r="E160" s="15">
        <f t="shared" ca="1" si="16"/>
        <v>0</v>
      </c>
      <c r="F160" s="15">
        <f t="shared" ca="1" si="17"/>
        <v>9005.1508414083382</v>
      </c>
      <c r="G160" s="15">
        <f t="shared" ca="1" si="19"/>
        <v>9327.2030465569496</v>
      </c>
      <c r="H160" s="15">
        <f t="shared" ca="1" si="20"/>
        <v>1158908.5817847948</v>
      </c>
      <c r="I160" s="16">
        <f t="shared" ca="1" si="21"/>
        <v>0.57945429089239742</v>
      </c>
      <c r="J160" s="34">
        <f>VLOOKUP(A160,PrimeRate!$A$5:$B$1000,2,0)-$F$5</f>
        <v>9.25</v>
      </c>
    </row>
    <row r="161" spans="1:10" ht="16.05" customHeight="1" x14ac:dyDescent="0.25">
      <c r="A161" s="35">
        <f t="shared" si="22"/>
        <v>50374</v>
      </c>
      <c r="B161" s="33">
        <v>154</v>
      </c>
      <c r="C161" s="15">
        <f t="shared" ca="1" si="23"/>
        <v>1158908.5817847948</v>
      </c>
      <c r="D161" s="15">
        <f t="shared" ca="1" si="18"/>
        <v>18332.353887965284</v>
      </c>
      <c r="E161" s="15">
        <f t="shared" ca="1" si="16"/>
        <v>0</v>
      </c>
      <c r="F161" s="15">
        <f t="shared" ca="1" si="17"/>
        <v>8933.2536512577935</v>
      </c>
      <c r="G161" s="15">
        <f t="shared" ca="1" si="19"/>
        <v>9399.1002367074907</v>
      </c>
      <c r="H161" s="15">
        <f t="shared" ca="1" si="20"/>
        <v>1149509.4815480872</v>
      </c>
      <c r="I161" s="16">
        <f t="shared" ca="1" si="21"/>
        <v>0.57475474077404365</v>
      </c>
      <c r="J161" s="34">
        <f>VLOOKUP(A161,PrimeRate!$A$5:$B$1000,2,0)-$F$5</f>
        <v>9.25</v>
      </c>
    </row>
    <row r="162" spans="1:10" ht="16.05" customHeight="1" x14ac:dyDescent="0.25">
      <c r="A162" s="35">
        <f t="shared" si="22"/>
        <v>50405</v>
      </c>
      <c r="B162" s="33">
        <v>155</v>
      </c>
      <c r="C162" s="15">
        <f t="shared" ca="1" si="23"/>
        <v>1149509.4815480872</v>
      </c>
      <c r="D162" s="15">
        <f t="shared" ca="1" si="18"/>
        <v>18332.353887965284</v>
      </c>
      <c r="E162" s="15">
        <f t="shared" ca="1" si="16"/>
        <v>0</v>
      </c>
      <c r="F162" s="15">
        <f t="shared" ca="1" si="17"/>
        <v>8860.8022535998389</v>
      </c>
      <c r="G162" s="15">
        <f t="shared" ca="1" si="19"/>
        <v>9471.5516343654454</v>
      </c>
      <c r="H162" s="15">
        <f t="shared" ca="1" si="20"/>
        <v>1140037.9299137217</v>
      </c>
      <c r="I162" s="16">
        <f t="shared" ca="1" si="21"/>
        <v>0.57001896495686089</v>
      </c>
      <c r="J162" s="34">
        <f>VLOOKUP(A162,PrimeRate!$A$5:$B$1000,2,0)-$F$5</f>
        <v>9.25</v>
      </c>
    </row>
    <row r="163" spans="1:10" ht="16.05" customHeight="1" x14ac:dyDescent="0.25">
      <c r="A163" s="35">
        <f t="shared" si="22"/>
        <v>50436</v>
      </c>
      <c r="B163" s="33">
        <v>156</v>
      </c>
      <c r="C163" s="15">
        <f t="shared" ca="1" si="23"/>
        <v>1140037.9299137217</v>
      </c>
      <c r="D163" s="15">
        <f t="shared" ca="1" si="18"/>
        <v>18332.353887965284</v>
      </c>
      <c r="E163" s="15">
        <f t="shared" ca="1" si="16"/>
        <v>0</v>
      </c>
      <c r="F163" s="15">
        <f t="shared" ca="1" si="17"/>
        <v>8787.7923764182724</v>
      </c>
      <c r="G163" s="15">
        <f t="shared" ca="1" si="19"/>
        <v>9544.5615115470118</v>
      </c>
      <c r="H163" s="15">
        <f t="shared" ca="1" si="20"/>
        <v>1130493.3684021747</v>
      </c>
      <c r="I163" s="16">
        <f t="shared" ca="1" si="21"/>
        <v>0.56524668420108737</v>
      </c>
      <c r="J163" s="34">
        <f>VLOOKUP(A163,PrimeRate!$A$5:$B$1000,2,0)-$F$5</f>
        <v>9.25</v>
      </c>
    </row>
    <row r="164" spans="1:10" ht="16.05" customHeight="1" x14ac:dyDescent="0.25">
      <c r="A164" s="35">
        <f t="shared" si="22"/>
        <v>50464</v>
      </c>
      <c r="B164" s="33">
        <v>157</v>
      </c>
      <c r="C164" s="15">
        <f t="shared" ca="1" si="23"/>
        <v>1130493.3684021747</v>
      </c>
      <c r="D164" s="15">
        <f t="shared" ca="1" si="18"/>
        <v>18332.353887965281</v>
      </c>
      <c r="E164" s="15">
        <f t="shared" ca="1" si="16"/>
        <v>0</v>
      </c>
      <c r="F164" s="15">
        <f t="shared" ca="1" si="17"/>
        <v>8714.219714766763</v>
      </c>
      <c r="G164" s="15">
        <f t="shared" ca="1" si="19"/>
        <v>9618.1341731985176</v>
      </c>
      <c r="H164" s="15">
        <f t="shared" ca="1" si="20"/>
        <v>1120875.2342289761</v>
      </c>
      <c r="I164" s="16">
        <f t="shared" ca="1" si="21"/>
        <v>0.56043761711448803</v>
      </c>
      <c r="J164" s="34">
        <f>VLOOKUP(A164,PrimeRate!$A$5:$B$1000,2,0)-$F$5</f>
        <v>9.25</v>
      </c>
    </row>
    <row r="165" spans="1:10" ht="16.05" customHeight="1" x14ac:dyDescent="0.25">
      <c r="A165" s="35">
        <f t="shared" si="22"/>
        <v>50495</v>
      </c>
      <c r="B165" s="33">
        <v>158</v>
      </c>
      <c r="C165" s="15">
        <f t="shared" ca="1" si="23"/>
        <v>1120875.2342289761</v>
      </c>
      <c r="D165" s="15">
        <f t="shared" ca="1" si="18"/>
        <v>18332.353887965281</v>
      </c>
      <c r="E165" s="15">
        <f t="shared" ca="1" si="16"/>
        <v>0</v>
      </c>
      <c r="F165" s="15">
        <f t="shared" ca="1" si="17"/>
        <v>8640.0799305150231</v>
      </c>
      <c r="G165" s="15">
        <f t="shared" ca="1" si="19"/>
        <v>9692.2739574502575</v>
      </c>
      <c r="H165" s="15">
        <f t="shared" ca="1" si="20"/>
        <v>1111182.9602715259</v>
      </c>
      <c r="I165" s="16">
        <f t="shared" ca="1" si="21"/>
        <v>0.55559148013576298</v>
      </c>
      <c r="J165" s="34">
        <f>VLOOKUP(A165,PrimeRate!$A$5:$B$1000,2,0)-$F$5</f>
        <v>9.25</v>
      </c>
    </row>
    <row r="166" spans="1:10" ht="16.05" customHeight="1" x14ac:dyDescent="0.25">
      <c r="A166" s="35">
        <f t="shared" si="22"/>
        <v>50525</v>
      </c>
      <c r="B166" s="33">
        <v>159</v>
      </c>
      <c r="C166" s="15">
        <f t="shared" ca="1" si="23"/>
        <v>1111182.9602715259</v>
      </c>
      <c r="D166" s="15">
        <f t="shared" ca="1" si="18"/>
        <v>18332.353887965281</v>
      </c>
      <c r="E166" s="15">
        <f t="shared" ca="1" si="16"/>
        <v>0</v>
      </c>
      <c r="F166" s="15">
        <f t="shared" ca="1" si="17"/>
        <v>8565.3686520930114</v>
      </c>
      <c r="G166" s="15">
        <f t="shared" ca="1" si="19"/>
        <v>9766.9852358722692</v>
      </c>
      <c r="H166" s="15">
        <f t="shared" ca="1" si="20"/>
        <v>1101415.9750356537</v>
      </c>
      <c r="I166" s="16">
        <f t="shared" ca="1" si="21"/>
        <v>0.55070798751782679</v>
      </c>
      <c r="J166" s="34">
        <f>VLOOKUP(A166,PrimeRate!$A$5:$B$1000,2,0)-$F$5</f>
        <v>9.25</v>
      </c>
    </row>
    <row r="167" spans="1:10" ht="16.05" customHeight="1" x14ac:dyDescent="0.25">
      <c r="A167" s="35">
        <f t="shared" si="22"/>
        <v>50556</v>
      </c>
      <c r="B167" s="33">
        <v>160</v>
      </c>
      <c r="C167" s="15">
        <f t="shared" ca="1" si="23"/>
        <v>1101415.9750356537</v>
      </c>
      <c r="D167" s="15">
        <f t="shared" ca="1" si="18"/>
        <v>18332.353887965288</v>
      </c>
      <c r="E167" s="15">
        <f t="shared" ca="1" si="16"/>
        <v>0</v>
      </c>
      <c r="F167" s="15">
        <f t="shared" ca="1" si="17"/>
        <v>8490.081474233164</v>
      </c>
      <c r="G167" s="15">
        <f t="shared" ca="1" si="19"/>
        <v>9842.2724137321238</v>
      </c>
      <c r="H167" s="15">
        <f t="shared" ca="1" si="20"/>
        <v>1091573.7026219217</v>
      </c>
      <c r="I167" s="16">
        <f t="shared" ca="1" si="21"/>
        <v>0.54578685131096083</v>
      </c>
      <c r="J167" s="34">
        <f>VLOOKUP(A167,PrimeRate!$A$5:$B$1000,2,0)-$F$5</f>
        <v>9.25</v>
      </c>
    </row>
    <row r="168" spans="1:10" ht="16.05" customHeight="1" x14ac:dyDescent="0.25">
      <c r="A168" s="35">
        <f t="shared" si="22"/>
        <v>50586</v>
      </c>
      <c r="B168" s="33">
        <v>161</v>
      </c>
      <c r="C168" s="15">
        <f t="shared" ca="1" si="23"/>
        <v>1091573.7026219217</v>
      </c>
      <c r="D168" s="15">
        <f t="shared" ca="1" si="18"/>
        <v>18332.353887965284</v>
      </c>
      <c r="E168" s="15">
        <f t="shared" ca="1" si="16"/>
        <v>0</v>
      </c>
      <c r="F168" s="15">
        <f t="shared" ca="1" si="17"/>
        <v>8414.2139577106464</v>
      </c>
      <c r="G168" s="15">
        <f t="shared" ca="1" si="19"/>
        <v>9918.1399302546379</v>
      </c>
      <c r="H168" s="15">
        <f t="shared" ca="1" si="20"/>
        <v>1081655.5626916671</v>
      </c>
      <c r="I168" s="16">
        <f t="shared" ca="1" si="21"/>
        <v>0.54082778134583354</v>
      </c>
      <c r="J168" s="34">
        <f>VLOOKUP(A168,PrimeRate!$A$5:$B$1000,2,0)-$F$5</f>
        <v>9.25</v>
      </c>
    </row>
    <row r="169" spans="1:10" ht="16.05" customHeight="1" x14ac:dyDescent="0.25">
      <c r="A169" s="35">
        <f t="shared" si="22"/>
        <v>50617</v>
      </c>
      <c r="B169" s="33">
        <v>162</v>
      </c>
      <c r="C169" s="15">
        <f t="shared" ca="1" si="23"/>
        <v>1081655.5626916671</v>
      </c>
      <c r="D169" s="15">
        <f t="shared" ca="1" si="18"/>
        <v>18332.353887965284</v>
      </c>
      <c r="E169" s="15">
        <f t="shared" ca="1" si="16"/>
        <v>0</v>
      </c>
      <c r="F169" s="15">
        <f t="shared" ca="1" si="17"/>
        <v>8337.7616290816022</v>
      </c>
      <c r="G169" s="15">
        <f t="shared" ca="1" si="19"/>
        <v>9994.592258883682</v>
      </c>
      <c r="H169" s="15">
        <f t="shared" ca="1" si="20"/>
        <v>1071660.9704327835</v>
      </c>
      <c r="I169" s="16">
        <f t="shared" ca="1" si="21"/>
        <v>0.53583048521639176</v>
      </c>
      <c r="J169" s="34">
        <f>VLOOKUP(A169,PrimeRate!$A$5:$B$1000,2,0)-$F$5</f>
        <v>9.25</v>
      </c>
    </row>
    <row r="170" spans="1:10" ht="16.05" customHeight="1" x14ac:dyDescent="0.25">
      <c r="A170" s="35">
        <f t="shared" si="22"/>
        <v>50648</v>
      </c>
      <c r="B170" s="33">
        <v>163</v>
      </c>
      <c r="C170" s="15">
        <f t="shared" ca="1" si="23"/>
        <v>1071660.9704327835</v>
      </c>
      <c r="D170" s="15">
        <f t="shared" ca="1" si="18"/>
        <v>18332.353887965288</v>
      </c>
      <c r="E170" s="15">
        <f t="shared" ca="1" si="16"/>
        <v>0</v>
      </c>
      <c r="F170" s="15">
        <f t="shared" ca="1" si="17"/>
        <v>8260.7199804193733</v>
      </c>
      <c r="G170" s="15">
        <f t="shared" ca="1" si="19"/>
        <v>10071.633907545915</v>
      </c>
      <c r="H170" s="15">
        <f t="shared" ca="1" si="20"/>
        <v>1061589.3365252377</v>
      </c>
      <c r="I170" s="16">
        <f t="shared" ca="1" si="21"/>
        <v>0.53079466826261879</v>
      </c>
      <c r="J170" s="34">
        <f>VLOOKUP(A170,PrimeRate!$A$5:$B$1000,2,0)-$F$5</f>
        <v>9.25</v>
      </c>
    </row>
    <row r="171" spans="1:10" ht="16.05" customHeight="1" x14ac:dyDescent="0.25">
      <c r="A171" s="35">
        <f t="shared" si="22"/>
        <v>50678</v>
      </c>
      <c r="B171" s="33">
        <v>164</v>
      </c>
      <c r="C171" s="15">
        <f t="shared" ca="1" si="23"/>
        <v>1061589.3365252377</v>
      </c>
      <c r="D171" s="15">
        <f t="shared" ca="1" si="18"/>
        <v>18332.353887965288</v>
      </c>
      <c r="E171" s="15">
        <f t="shared" ca="1" si="16"/>
        <v>0</v>
      </c>
      <c r="F171" s="15">
        <f t="shared" ca="1" si="17"/>
        <v>8183.0844690487065</v>
      </c>
      <c r="G171" s="15">
        <f t="shared" ca="1" si="19"/>
        <v>10149.269418916581</v>
      </c>
      <c r="H171" s="15">
        <f t="shared" ca="1" si="20"/>
        <v>1051440.067106321</v>
      </c>
      <c r="I171" s="16">
        <f t="shared" ca="1" si="21"/>
        <v>0.52572003355316055</v>
      </c>
      <c r="J171" s="34">
        <f>VLOOKUP(A171,PrimeRate!$A$5:$B$1000,2,0)-$F$5</f>
        <v>9.25</v>
      </c>
    </row>
    <row r="172" spans="1:10" ht="16.05" customHeight="1" x14ac:dyDescent="0.25">
      <c r="A172" s="35">
        <f t="shared" si="22"/>
        <v>50709</v>
      </c>
      <c r="B172" s="33">
        <v>165</v>
      </c>
      <c r="C172" s="15">
        <f t="shared" ca="1" si="23"/>
        <v>1051440.067106321</v>
      </c>
      <c r="D172" s="15">
        <f t="shared" ca="1" si="18"/>
        <v>18332.353887965288</v>
      </c>
      <c r="E172" s="15">
        <f t="shared" ca="1" si="16"/>
        <v>0</v>
      </c>
      <c r="F172" s="15">
        <f t="shared" ca="1" si="17"/>
        <v>8104.8505172778923</v>
      </c>
      <c r="G172" s="15">
        <f t="shared" ca="1" si="19"/>
        <v>10227.503370687395</v>
      </c>
      <c r="H172" s="15">
        <f t="shared" ca="1" si="20"/>
        <v>1041212.5637356336</v>
      </c>
      <c r="I172" s="16">
        <f t="shared" ca="1" si="21"/>
        <v>0.52060628186781677</v>
      </c>
      <c r="J172" s="34">
        <f>VLOOKUP(A172,PrimeRate!$A$5:$B$1000,2,0)-$F$5</f>
        <v>9.25</v>
      </c>
    </row>
    <row r="173" spans="1:10" ht="16.05" customHeight="1" x14ac:dyDescent="0.25">
      <c r="A173" s="35">
        <f t="shared" si="22"/>
        <v>50739</v>
      </c>
      <c r="B173" s="33">
        <v>166</v>
      </c>
      <c r="C173" s="15">
        <f t="shared" ca="1" si="23"/>
        <v>1041212.5637356336</v>
      </c>
      <c r="D173" s="15">
        <f t="shared" ca="1" si="18"/>
        <v>18332.353887965288</v>
      </c>
      <c r="E173" s="15">
        <f t="shared" ca="1" si="16"/>
        <v>0</v>
      </c>
      <c r="F173" s="15">
        <f t="shared" ca="1" si="17"/>
        <v>8026.0135121288431</v>
      </c>
      <c r="G173" s="15">
        <f t="shared" ca="1" si="19"/>
        <v>10306.340375836444</v>
      </c>
      <c r="H173" s="15">
        <f t="shared" ca="1" si="20"/>
        <v>1030906.2233597971</v>
      </c>
      <c r="I173" s="16">
        <f t="shared" ca="1" si="21"/>
        <v>0.5154531116798986</v>
      </c>
      <c r="J173" s="34">
        <f>VLOOKUP(A173,PrimeRate!$A$5:$B$1000,2,0)-$F$5</f>
        <v>9.25</v>
      </c>
    </row>
    <row r="174" spans="1:10" ht="16.05" customHeight="1" x14ac:dyDescent="0.25">
      <c r="A174" s="35">
        <f t="shared" si="22"/>
        <v>50770</v>
      </c>
      <c r="B174" s="33">
        <v>167</v>
      </c>
      <c r="C174" s="15">
        <f t="shared" ca="1" si="23"/>
        <v>1030906.2233597971</v>
      </c>
      <c r="D174" s="15">
        <f t="shared" ca="1" si="18"/>
        <v>18332.353887965284</v>
      </c>
      <c r="E174" s="15">
        <f t="shared" ca="1" si="16"/>
        <v>0</v>
      </c>
      <c r="F174" s="15">
        <f t="shared" ca="1" si="17"/>
        <v>7946.5688050651015</v>
      </c>
      <c r="G174" s="15">
        <f t="shared" ca="1" si="19"/>
        <v>10385.785082900184</v>
      </c>
      <c r="H174" s="15">
        <f t="shared" ca="1" si="20"/>
        <v>1020520.438276897</v>
      </c>
      <c r="I174" s="16">
        <f t="shared" ca="1" si="21"/>
        <v>0.51026021913844843</v>
      </c>
      <c r="J174" s="34">
        <f>VLOOKUP(A174,PrimeRate!$A$5:$B$1000,2,0)-$F$5</f>
        <v>9.25</v>
      </c>
    </row>
    <row r="175" spans="1:10" ht="16.05" customHeight="1" x14ac:dyDescent="0.25">
      <c r="A175" s="35">
        <f t="shared" si="22"/>
        <v>50801</v>
      </c>
      <c r="B175" s="33">
        <v>168</v>
      </c>
      <c r="C175" s="15">
        <f t="shared" ca="1" si="23"/>
        <v>1020520.438276897</v>
      </c>
      <c r="D175" s="15">
        <f t="shared" ca="1" si="18"/>
        <v>18332.353887965288</v>
      </c>
      <c r="E175" s="15">
        <f t="shared" ca="1" si="16"/>
        <v>0</v>
      </c>
      <c r="F175" s="15">
        <f t="shared" ca="1" si="17"/>
        <v>7866.5117117177479</v>
      </c>
      <c r="G175" s="15">
        <f t="shared" ca="1" si="19"/>
        <v>10465.842176247541</v>
      </c>
      <c r="H175" s="15">
        <f t="shared" ca="1" si="20"/>
        <v>1010054.5961006494</v>
      </c>
      <c r="I175" s="16">
        <f t="shared" ca="1" si="21"/>
        <v>0.50502729805032476</v>
      </c>
      <c r="J175" s="34">
        <f>VLOOKUP(A175,PrimeRate!$A$5:$B$1000,2,0)-$F$5</f>
        <v>9.25</v>
      </c>
    </row>
    <row r="176" spans="1:10" ht="16.05" customHeight="1" x14ac:dyDescent="0.25">
      <c r="A176" s="35">
        <f t="shared" si="22"/>
        <v>50829</v>
      </c>
      <c r="B176" s="33">
        <v>169</v>
      </c>
      <c r="C176" s="15">
        <f t="shared" ca="1" si="23"/>
        <v>1010054.5961006494</v>
      </c>
      <c r="D176" s="15">
        <f t="shared" ca="1" si="18"/>
        <v>18332.353887965292</v>
      </c>
      <c r="E176" s="15">
        <f t="shared" ca="1" si="16"/>
        <v>0</v>
      </c>
      <c r="F176" s="15">
        <f t="shared" ca="1" si="17"/>
        <v>7785.8375116091738</v>
      </c>
      <c r="G176" s="15">
        <f t="shared" ca="1" si="19"/>
        <v>10546.516376356118</v>
      </c>
      <c r="H176" s="15">
        <f t="shared" ca="1" si="20"/>
        <v>999508.07972429332</v>
      </c>
      <c r="I176" s="16">
        <f t="shared" ca="1" si="21"/>
        <v>0.49975403986214667</v>
      </c>
      <c r="J176" s="34">
        <f>VLOOKUP(A176,PrimeRate!$A$5:$B$1000,2,0)-$F$5</f>
        <v>9.25</v>
      </c>
    </row>
    <row r="177" spans="1:10" ht="16.05" customHeight="1" x14ac:dyDescent="0.25">
      <c r="A177" s="35">
        <f t="shared" si="22"/>
        <v>50860</v>
      </c>
      <c r="B177" s="33">
        <v>170</v>
      </c>
      <c r="C177" s="15">
        <f t="shared" ca="1" si="23"/>
        <v>999508.07972429332</v>
      </c>
      <c r="D177" s="15">
        <f t="shared" ca="1" si="18"/>
        <v>18332.353887965284</v>
      </c>
      <c r="E177" s="15">
        <f t="shared" ca="1" si="16"/>
        <v>0</v>
      </c>
      <c r="F177" s="15">
        <f t="shared" ca="1" si="17"/>
        <v>7704.5414478747616</v>
      </c>
      <c r="G177" s="15">
        <f t="shared" ca="1" si="19"/>
        <v>10627.812440090522</v>
      </c>
      <c r="H177" s="15">
        <f t="shared" ca="1" si="20"/>
        <v>988880.26728420286</v>
      </c>
      <c r="I177" s="16">
        <f t="shared" ca="1" si="21"/>
        <v>0.49444013364210143</v>
      </c>
      <c r="J177" s="34">
        <f>VLOOKUP(A177,PrimeRate!$A$5:$B$1000,2,0)-$F$5</f>
        <v>9.25</v>
      </c>
    </row>
    <row r="178" spans="1:10" ht="16.05" customHeight="1" x14ac:dyDescent="0.25">
      <c r="A178" s="35">
        <f t="shared" si="22"/>
        <v>50890</v>
      </c>
      <c r="B178" s="33">
        <v>171</v>
      </c>
      <c r="C178" s="15">
        <f t="shared" ca="1" si="23"/>
        <v>988880.26728420286</v>
      </c>
      <c r="D178" s="15">
        <f t="shared" ca="1" si="18"/>
        <v>18332.353887965284</v>
      </c>
      <c r="E178" s="15">
        <f t="shared" ca="1" si="16"/>
        <v>0</v>
      </c>
      <c r="F178" s="15">
        <f t="shared" ca="1" si="17"/>
        <v>7622.6187269823968</v>
      </c>
      <c r="G178" s="15">
        <f t="shared" ca="1" si="19"/>
        <v>10709.735160982887</v>
      </c>
      <c r="H178" s="15">
        <f t="shared" ca="1" si="20"/>
        <v>978170.53212321992</v>
      </c>
      <c r="I178" s="16">
        <f t="shared" ca="1" si="21"/>
        <v>0.48908526606160996</v>
      </c>
      <c r="J178" s="34">
        <f>VLOOKUP(A178,PrimeRate!$A$5:$B$1000,2,0)-$F$5</f>
        <v>9.25</v>
      </c>
    </row>
    <row r="179" spans="1:10" ht="16.05" customHeight="1" x14ac:dyDescent="0.25">
      <c r="A179" s="35">
        <f t="shared" si="22"/>
        <v>50921</v>
      </c>
      <c r="B179" s="33">
        <v>172</v>
      </c>
      <c r="C179" s="15">
        <f t="shared" ca="1" si="23"/>
        <v>978170.53212321992</v>
      </c>
      <c r="D179" s="15">
        <f t="shared" ca="1" si="18"/>
        <v>18332.353887965288</v>
      </c>
      <c r="E179" s="15">
        <f t="shared" ca="1" si="16"/>
        <v>0</v>
      </c>
      <c r="F179" s="15">
        <f t="shared" ca="1" si="17"/>
        <v>7540.0645184498208</v>
      </c>
      <c r="G179" s="15">
        <f t="shared" ca="1" si="19"/>
        <v>10792.289369515467</v>
      </c>
      <c r="H179" s="15">
        <f t="shared" ca="1" si="20"/>
        <v>967378.24275370443</v>
      </c>
      <c r="I179" s="16">
        <f t="shared" ca="1" si="21"/>
        <v>0.48368912137685222</v>
      </c>
      <c r="J179" s="34">
        <f>VLOOKUP(A179,PrimeRate!$A$5:$B$1000,2,0)-$F$5</f>
        <v>9.25</v>
      </c>
    </row>
    <row r="180" spans="1:10" ht="16.05" customHeight="1" x14ac:dyDescent="0.25">
      <c r="A180" s="35">
        <f t="shared" si="22"/>
        <v>50951</v>
      </c>
      <c r="B180" s="33">
        <v>173</v>
      </c>
      <c r="C180" s="15">
        <f t="shared" ca="1" si="23"/>
        <v>967378.24275370443</v>
      </c>
      <c r="D180" s="15">
        <f t="shared" ca="1" si="18"/>
        <v>18332.353887965288</v>
      </c>
      <c r="E180" s="15">
        <f t="shared" ca="1" si="16"/>
        <v>0</v>
      </c>
      <c r="F180" s="15">
        <f t="shared" ca="1" si="17"/>
        <v>7456.8739545598046</v>
      </c>
      <c r="G180" s="15">
        <f t="shared" ca="1" si="19"/>
        <v>10875.479933405484</v>
      </c>
      <c r="H180" s="15">
        <f t="shared" ca="1" si="20"/>
        <v>956502.7628202989</v>
      </c>
      <c r="I180" s="16">
        <f t="shared" ca="1" si="21"/>
        <v>0.47825138141014945</v>
      </c>
      <c r="J180" s="34">
        <f>VLOOKUP(A180,PrimeRate!$A$5:$B$1000,2,0)-$F$5</f>
        <v>9.25</v>
      </c>
    </row>
    <row r="181" spans="1:10" ht="16.05" customHeight="1" x14ac:dyDescent="0.25">
      <c r="A181" s="35">
        <f t="shared" si="22"/>
        <v>50982</v>
      </c>
      <c r="B181" s="33">
        <v>174</v>
      </c>
      <c r="C181" s="15">
        <f t="shared" ca="1" si="23"/>
        <v>956502.7628202989</v>
      </c>
      <c r="D181" s="15">
        <f t="shared" ca="1" si="18"/>
        <v>18332.353887965284</v>
      </c>
      <c r="E181" s="15">
        <f t="shared" ca="1" si="16"/>
        <v>0</v>
      </c>
      <c r="F181" s="15">
        <f t="shared" ca="1" si="17"/>
        <v>7373.0421300731368</v>
      </c>
      <c r="G181" s="15">
        <f t="shared" ca="1" si="19"/>
        <v>10959.311757892148</v>
      </c>
      <c r="H181" s="15">
        <f t="shared" ca="1" si="20"/>
        <v>945543.45106240676</v>
      </c>
      <c r="I181" s="16">
        <f t="shared" ca="1" si="21"/>
        <v>0.47277172553120339</v>
      </c>
      <c r="J181" s="34">
        <f>VLOOKUP(A181,PrimeRate!$A$5:$B$1000,2,0)-$F$5</f>
        <v>9.25</v>
      </c>
    </row>
    <row r="182" spans="1:10" ht="16.05" customHeight="1" x14ac:dyDescent="0.25">
      <c r="A182" s="35">
        <f t="shared" si="22"/>
        <v>51013</v>
      </c>
      <c r="B182" s="33">
        <v>175</v>
      </c>
      <c r="C182" s="15">
        <f t="shared" ca="1" si="23"/>
        <v>945543.45106240676</v>
      </c>
      <c r="D182" s="15">
        <f t="shared" ca="1" si="18"/>
        <v>18332.353887965288</v>
      </c>
      <c r="E182" s="15">
        <f t="shared" ca="1" si="16"/>
        <v>0</v>
      </c>
      <c r="F182" s="15">
        <f t="shared" ca="1" si="17"/>
        <v>7288.5641019393852</v>
      </c>
      <c r="G182" s="15">
        <f t="shared" ca="1" si="19"/>
        <v>11043.789786025904</v>
      </c>
      <c r="H182" s="15">
        <f t="shared" ca="1" si="20"/>
        <v>934499.66127638088</v>
      </c>
      <c r="I182" s="16">
        <f t="shared" ca="1" si="21"/>
        <v>0.46724983063819042</v>
      </c>
      <c r="J182" s="34">
        <f>VLOOKUP(A182,PrimeRate!$A$5:$B$1000,2,0)-$F$5</f>
        <v>9.25</v>
      </c>
    </row>
    <row r="183" spans="1:10" ht="16.05" customHeight="1" x14ac:dyDescent="0.25">
      <c r="A183" s="35">
        <f t="shared" si="22"/>
        <v>51043</v>
      </c>
      <c r="B183" s="33">
        <v>176</v>
      </c>
      <c r="C183" s="15">
        <f t="shared" ca="1" si="23"/>
        <v>934499.66127638088</v>
      </c>
      <c r="D183" s="15">
        <f t="shared" ca="1" si="18"/>
        <v>18332.353887965284</v>
      </c>
      <c r="E183" s="15">
        <f t="shared" ca="1" si="16"/>
        <v>0</v>
      </c>
      <c r="F183" s="15">
        <f t="shared" ca="1" si="17"/>
        <v>7203.4348890054362</v>
      </c>
      <c r="G183" s="15">
        <f t="shared" ca="1" si="19"/>
        <v>11128.918998959849</v>
      </c>
      <c r="H183" s="15">
        <f t="shared" ca="1" si="20"/>
        <v>923370.74227742106</v>
      </c>
      <c r="I183" s="16">
        <f t="shared" ca="1" si="21"/>
        <v>0.46168537113871055</v>
      </c>
      <c r="J183" s="34">
        <f>VLOOKUP(A183,PrimeRate!$A$5:$B$1000,2,0)-$F$5</f>
        <v>9.25</v>
      </c>
    </row>
    <row r="184" spans="1:10" ht="16.05" customHeight="1" x14ac:dyDescent="0.25">
      <c r="A184" s="35">
        <f t="shared" si="22"/>
        <v>51074</v>
      </c>
      <c r="B184" s="33">
        <v>177</v>
      </c>
      <c r="C184" s="15">
        <f t="shared" ca="1" si="23"/>
        <v>923370.74227742106</v>
      </c>
      <c r="D184" s="15">
        <f t="shared" ca="1" si="18"/>
        <v>18332.353887965288</v>
      </c>
      <c r="E184" s="15">
        <f t="shared" ca="1" si="16"/>
        <v>0</v>
      </c>
      <c r="F184" s="15">
        <f t="shared" ca="1" si="17"/>
        <v>7117.6494717217874</v>
      </c>
      <c r="G184" s="15">
        <f t="shared" ca="1" si="19"/>
        <v>11214.704416243501</v>
      </c>
      <c r="H184" s="15">
        <f t="shared" ca="1" si="20"/>
        <v>912156.03786117758</v>
      </c>
      <c r="I184" s="16">
        <f t="shared" ca="1" si="21"/>
        <v>0.4560780189305888</v>
      </c>
      <c r="J184" s="34">
        <f>VLOOKUP(A184,PrimeRate!$A$5:$B$1000,2,0)-$F$5</f>
        <v>9.25</v>
      </c>
    </row>
    <row r="185" spans="1:10" ht="16.05" customHeight="1" x14ac:dyDescent="0.25">
      <c r="A185" s="35">
        <f t="shared" si="22"/>
        <v>51104</v>
      </c>
      <c r="B185" s="33">
        <v>178</v>
      </c>
      <c r="C185" s="15">
        <f t="shared" ca="1" si="23"/>
        <v>912156.03786117758</v>
      </c>
      <c r="D185" s="15">
        <f t="shared" ca="1" si="18"/>
        <v>18332.353887965284</v>
      </c>
      <c r="E185" s="15">
        <f t="shared" ca="1" si="16"/>
        <v>0</v>
      </c>
      <c r="F185" s="15">
        <f t="shared" ca="1" si="17"/>
        <v>7031.2027918465783</v>
      </c>
      <c r="G185" s="15">
        <f t="shared" ca="1" si="19"/>
        <v>11301.151096118705</v>
      </c>
      <c r="H185" s="15">
        <f t="shared" ca="1" si="20"/>
        <v>900854.88676505885</v>
      </c>
      <c r="I185" s="16">
        <f t="shared" ca="1" si="21"/>
        <v>0.45042744338252944</v>
      </c>
      <c r="J185" s="34">
        <f>VLOOKUP(A185,PrimeRate!$A$5:$B$1000,2,0)-$F$5</f>
        <v>9.25</v>
      </c>
    </row>
    <row r="186" spans="1:10" ht="16.05" customHeight="1" x14ac:dyDescent="0.25">
      <c r="A186" s="35">
        <f t="shared" si="22"/>
        <v>51135</v>
      </c>
      <c r="B186" s="33">
        <v>179</v>
      </c>
      <c r="C186" s="15">
        <f t="shared" ca="1" si="23"/>
        <v>900854.88676505885</v>
      </c>
      <c r="D186" s="15">
        <f t="shared" ca="1" si="18"/>
        <v>18332.353887965288</v>
      </c>
      <c r="E186" s="15">
        <f t="shared" ca="1" si="16"/>
        <v>0</v>
      </c>
      <c r="F186" s="15">
        <f t="shared" ca="1" si="17"/>
        <v>6944.089752147328</v>
      </c>
      <c r="G186" s="15">
        <f t="shared" ca="1" si="19"/>
        <v>11388.264135817961</v>
      </c>
      <c r="H186" s="15">
        <f t="shared" ca="1" si="20"/>
        <v>889466.62262924085</v>
      </c>
      <c r="I186" s="16">
        <f t="shared" ca="1" si="21"/>
        <v>0.44473331131462041</v>
      </c>
      <c r="J186" s="34">
        <f>VLOOKUP(A186,PrimeRate!$A$5:$B$1000,2,0)-$F$5</f>
        <v>9.25</v>
      </c>
    </row>
    <row r="187" spans="1:10" ht="16.05" customHeight="1" x14ac:dyDescent="0.25">
      <c r="A187" s="35">
        <f t="shared" si="22"/>
        <v>51166</v>
      </c>
      <c r="B187" s="33">
        <v>180</v>
      </c>
      <c r="C187" s="15">
        <f t="shared" ca="1" si="23"/>
        <v>889466.62262924085</v>
      </c>
      <c r="D187" s="15">
        <f t="shared" ca="1" si="18"/>
        <v>18332.353887965288</v>
      </c>
      <c r="E187" s="15">
        <f t="shared" ca="1" si="16"/>
        <v>0</v>
      </c>
      <c r="F187" s="15">
        <f t="shared" ca="1" si="17"/>
        <v>6856.305216100398</v>
      </c>
      <c r="G187" s="15">
        <f t="shared" ca="1" si="19"/>
        <v>11476.04867186489</v>
      </c>
      <c r="H187" s="15">
        <f t="shared" ca="1" si="20"/>
        <v>877990.57395737595</v>
      </c>
      <c r="I187" s="16">
        <f t="shared" ca="1" si="21"/>
        <v>0.43899528697868795</v>
      </c>
      <c r="J187" s="34">
        <f>VLOOKUP(A187,PrimeRate!$A$5:$B$1000,2,0)-$F$5</f>
        <v>9.25</v>
      </c>
    </row>
    <row r="188" spans="1:10" ht="16.05" customHeight="1" x14ac:dyDescent="0.25">
      <c r="A188" s="35">
        <f t="shared" si="22"/>
        <v>51195</v>
      </c>
      <c r="B188" s="33">
        <v>181</v>
      </c>
      <c r="C188" s="15">
        <f t="shared" ca="1" si="23"/>
        <v>877990.57395737595</v>
      </c>
      <c r="D188" s="15">
        <f t="shared" ca="1" si="18"/>
        <v>18332.353887965284</v>
      </c>
      <c r="E188" s="15">
        <f t="shared" ca="1" si="16"/>
        <v>0</v>
      </c>
      <c r="F188" s="15">
        <f t="shared" ca="1" si="17"/>
        <v>6767.8440075881072</v>
      </c>
      <c r="G188" s="15">
        <f t="shared" ca="1" si="19"/>
        <v>11564.509880377176</v>
      </c>
      <c r="H188" s="15">
        <f t="shared" ca="1" si="20"/>
        <v>866426.06407699874</v>
      </c>
      <c r="I188" s="16">
        <f t="shared" ca="1" si="21"/>
        <v>0.43321303203849937</v>
      </c>
      <c r="J188" s="34">
        <f>VLOOKUP(A188,PrimeRate!$A$5:$B$1000,2,0)-$F$5</f>
        <v>9.25</v>
      </c>
    </row>
    <row r="189" spans="1:10" ht="16.05" customHeight="1" x14ac:dyDescent="0.25">
      <c r="A189" s="35">
        <f t="shared" si="22"/>
        <v>51226</v>
      </c>
      <c r="B189" s="33">
        <v>182</v>
      </c>
      <c r="C189" s="15">
        <f t="shared" ca="1" si="23"/>
        <v>866426.06407699874</v>
      </c>
      <c r="D189" s="15">
        <f t="shared" ca="1" si="18"/>
        <v>18332.353887965284</v>
      </c>
      <c r="E189" s="15">
        <f t="shared" ca="1" si="16"/>
        <v>0</v>
      </c>
      <c r="F189" s="15">
        <f t="shared" ca="1" si="17"/>
        <v>6678.7009105935322</v>
      </c>
      <c r="G189" s="15">
        <f t="shared" ca="1" si="19"/>
        <v>11653.652977371752</v>
      </c>
      <c r="H189" s="15">
        <f t="shared" ca="1" si="20"/>
        <v>854772.41109962703</v>
      </c>
      <c r="I189" s="16">
        <f t="shared" ca="1" si="21"/>
        <v>0.42738620554981349</v>
      </c>
      <c r="J189" s="34">
        <f>VLOOKUP(A189,PrimeRate!$A$5:$B$1000,2,0)-$F$5</f>
        <v>9.25</v>
      </c>
    </row>
    <row r="190" spans="1:10" ht="16.05" customHeight="1" x14ac:dyDescent="0.25">
      <c r="A190" s="35">
        <f t="shared" si="22"/>
        <v>51256</v>
      </c>
      <c r="B190" s="33">
        <v>183</v>
      </c>
      <c r="C190" s="15">
        <f t="shared" ca="1" si="23"/>
        <v>854772.41109962703</v>
      </c>
      <c r="D190" s="15">
        <f t="shared" ca="1" si="18"/>
        <v>18332.353887965288</v>
      </c>
      <c r="E190" s="15">
        <f t="shared" ca="1" si="16"/>
        <v>0</v>
      </c>
      <c r="F190" s="15">
        <f t="shared" ca="1" si="17"/>
        <v>6588.8706688929587</v>
      </c>
      <c r="G190" s="15">
        <f t="shared" ca="1" si="19"/>
        <v>11743.483219072328</v>
      </c>
      <c r="H190" s="15">
        <f t="shared" ca="1" si="20"/>
        <v>843028.92788055469</v>
      </c>
      <c r="I190" s="16">
        <f t="shared" ca="1" si="21"/>
        <v>0.42151446394027736</v>
      </c>
      <c r="J190" s="34">
        <f>VLOOKUP(A190,PrimeRate!$A$5:$B$1000,2,0)-$F$5</f>
        <v>9.25</v>
      </c>
    </row>
    <row r="191" spans="1:10" ht="16.05" customHeight="1" x14ac:dyDescent="0.25">
      <c r="A191" s="35">
        <f t="shared" si="22"/>
        <v>51287</v>
      </c>
      <c r="B191" s="33">
        <v>184</v>
      </c>
      <c r="C191" s="15">
        <f t="shared" ca="1" si="23"/>
        <v>843028.92788055469</v>
      </c>
      <c r="D191" s="15">
        <f t="shared" ca="1" si="18"/>
        <v>18332.353887965284</v>
      </c>
      <c r="E191" s="15">
        <f t="shared" ca="1" si="16"/>
        <v>0</v>
      </c>
      <c r="F191" s="15">
        <f t="shared" ca="1" si="17"/>
        <v>6498.3479857459424</v>
      </c>
      <c r="G191" s="15">
        <f t="shared" ca="1" si="19"/>
        <v>11834.005902219342</v>
      </c>
      <c r="H191" s="15">
        <f t="shared" ca="1" si="20"/>
        <v>831194.92197833536</v>
      </c>
      <c r="I191" s="16">
        <f t="shared" ca="1" si="21"/>
        <v>0.41559746098916767</v>
      </c>
      <c r="J191" s="34">
        <f>VLOOKUP(A191,PrimeRate!$A$5:$B$1000,2,0)-$F$5</f>
        <v>9.25</v>
      </c>
    </row>
    <row r="192" spans="1:10" ht="16.05" customHeight="1" x14ac:dyDescent="0.25">
      <c r="A192" s="35">
        <f t="shared" si="22"/>
        <v>51317</v>
      </c>
      <c r="B192" s="33">
        <v>185</v>
      </c>
      <c r="C192" s="15">
        <f t="shared" ca="1" si="23"/>
        <v>831194.92197833536</v>
      </c>
      <c r="D192" s="15">
        <f t="shared" ca="1" si="18"/>
        <v>18332.353887965288</v>
      </c>
      <c r="E192" s="15">
        <f t="shared" ca="1" si="16"/>
        <v>0</v>
      </c>
      <c r="F192" s="15">
        <f t="shared" ca="1" si="17"/>
        <v>6407.1275235830008</v>
      </c>
      <c r="G192" s="15">
        <f t="shared" ca="1" si="19"/>
        <v>11925.226364382288</v>
      </c>
      <c r="H192" s="15">
        <f t="shared" ca="1" si="20"/>
        <v>819269.69561395305</v>
      </c>
      <c r="I192" s="16">
        <f t="shared" ca="1" si="21"/>
        <v>0.40963484780697651</v>
      </c>
      <c r="J192" s="34">
        <f>VLOOKUP(A192,PrimeRate!$A$5:$B$1000,2,0)-$F$5</f>
        <v>9.25</v>
      </c>
    </row>
    <row r="193" spans="1:10" ht="16.05" customHeight="1" x14ac:dyDescent="0.25">
      <c r="A193" s="35">
        <f t="shared" si="22"/>
        <v>51348</v>
      </c>
      <c r="B193" s="33">
        <v>186</v>
      </c>
      <c r="C193" s="15">
        <f t="shared" ca="1" si="23"/>
        <v>819269.69561395305</v>
      </c>
      <c r="D193" s="15">
        <f t="shared" ca="1" si="18"/>
        <v>18332.353887965288</v>
      </c>
      <c r="E193" s="15">
        <f t="shared" ca="1" si="16"/>
        <v>0</v>
      </c>
      <c r="F193" s="15">
        <f t="shared" ca="1" si="17"/>
        <v>6315.2039036908873</v>
      </c>
      <c r="G193" s="15">
        <f t="shared" ca="1" si="19"/>
        <v>12017.149984274402</v>
      </c>
      <c r="H193" s="15">
        <f t="shared" ca="1" si="20"/>
        <v>807252.54562967864</v>
      </c>
      <c r="I193" s="16">
        <f t="shared" ca="1" si="21"/>
        <v>0.40362627281483932</v>
      </c>
      <c r="J193" s="34">
        <f>VLOOKUP(A193,PrimeRate!$A$5:$B$1000,2,0)-$F$5</f>
        <v>9.25</v>
      </c>
    </row>
    <row r="194" spans="1:10" ht="16.05" customHeight="1" x14ac:dyDescent="0.25">
      <c r="A194" s="35">
        <f t="shared" si="22"/>
        <v>51379</v>
      </c>
      <c r="B194" s="33">
        <v>187</v>
      </c>
      <c r="C194" s="15">
        <f t="shared" ca="1" si="23"/>
        <v>807252.54562967864</v>
      </c>
      <c r="D194" s="15">
        <f t="shared" ca="1" si="18"/>
        <v>18332.353887965288</v>
      </c>
      <c r="E194" s="15">
        <f t="shared" ca="1" si="16"/>
        <v>0</v>
      </c>
      <c r="F194" s="15">
        <f t="shared" ca="1" si="17"/>
        <v>6222.5717058954397</v>
      </c>
      <c r="G194" s="15">
        <f t="shared" ca="1" si="19"/>
        <v>12109.782182069848</v>
      </c>
      <c r="H194" s="15">
        <f t="shared" ca="1" si="20"/>
        <v>795142.7634476088</v>
      </c>
      <c r="I194" s="16">
        <f t="shared" ca="1" si="21"/>
        <v>0.39757138172380441</v>
      </c>
      <c r="J194" s="34">
        <f>VLOOKUP(A194,PrimeRate!$A$5:$B$1000,2,0)-$F$5</f>
        <v>9.25</v>
      </c>
    </row>
    <row r="195" spans="1:10" ht="16.05" customHeight="1" x14ac:dyDescent="0.25">
      <c r="A195" s="35">
        <f t="shared" si="22"/>
        <v>51409</v>
      </c>
      <c r="B195" s="33">
        <v>188</v>
      </c>
      <c r="C195" s="15">
        <f t="shared" ca="1" si="23"/>
        <v>795142.7634476088</v>
      </c>
      <c r="D195" s="15">
        <f t="shared" ca="1" si="18"/>
        <v>18332.353887965288</v>
      </c>
      <c r="E195" s="15">
        <f t="shared" ca="1" si="16"/>
        <v>0</v>
      </c>
      <c r="F195" s="15">
        <f t="shared" ca="1" si="17"/>
        <v>6129.2254682419843</v>
      </c>
      <c r="G195" s="15">
        <f t="shared" ca="1" si="19"/>
        <v>12203.128419723304</v>
      </c>
      <c r="H195" s="15">
        <f t="shared" ca="1" si="20"/>
        <v>782939.63502788544</v>
      </c>
      <c r="I195" s="16">
        <f t="shared" ca="1" si="21"/>
        <v>0.39146981751394272</v>
      </c>
      <c r="J195" s="34">
        <f>VLOOKUP(A195,PrimeRate!$A$5:$B$1000,2,0)-$F$5</f>
        <v>9.25</v>
      </c>
    </row>
    <row r="196" spans="1:10" ht="16.05" customHeight="1" x14ac:dyDescent="0.25">
      <c r="A196" s="35">
        <f t="shared" si="22"/>
        <v>51440</v>
      </c>
      <c r="B196" s="33">
        <v>189</v>
      </c>
      <c r="C196" s="15">
        <f t="shared" ca="1" si="23"/>
        <v>782939.63502788544</v>
      </c>
      <c r="D196" s="15">
        <f t="shared" ca="1" si="18"/>
        <v>18332.353887965284</v>
      </c>
      <c r="E196" s="15">
        <f t="shared" ca="1" si="16"/>
        <v>0</v>
      </c>
      <c r="F196" s="15">
        <f t="shared" ca="1" si="17"/>
        <v>6035.1596866732834</v>
      </c>
      <c r="G196" s="15">
        <f t="shared" ca="1" si="19"/>
        <v>12297.194201292001</v>
      </c>
      <c r="H196" s="15">
        <f t="shared" ca="1" si="20"/>
        <v>770642.44082659343</v>
      </c>
      <c r="I196" s="16">
        <f t="shared" ca="1" si="21"/>
        <v>0.38532122041329669</v>
      </c>
      <c r="J196" s="34">
        <f>VLOOKUP(A196,PrimeRate!$A$5:$B$1000,2,0)-$F$5</f>
        <v>9.25</v>
      </c>
    </row>
    <row r="197" spans="1:10" ht="16.05" customHeight="1" x14ac:dyDescent="0.25">
      <c r="A197" s="35">
        <f t="shared" si="22"/>
        <v>51470</v>
      </c>
      <c r="B197" s="33">
        <v>190</v>
      </c>
      <c r="C197" s="15">
        <f t="shared" ca="1" si="23"/>
        <v>770642.44082659343</v>
      </c>
      <c r="D197" s="15">
        <f t="shared" ca="1" si="18"/>
        <v>18332.353887965281</v>
      </c>
      <c r="E197" s="15">
        <f t="shared" ca="1" si="16"/>
        <v>0</v>
      </c>
      <c r="F197" s="15">
        <f t="shared" ca="1" si="17"/>
        <v>5940.3688147049907</v>
      </c>
      <c r="G197" s="15">
        <f t="shared" ca="1" si="19"/>
        <v>12391.98507326029</v>
      </c>
      <c r="H197" s="15">
        <f t="shared" ca="1" si="20"/>
        <v>758250.45575333317</v>
      </c>
      <c r="I197" s="16">
        <f t="shared" ca="1" si="21"/>
        <v>0.37912522787666658</v>
      </c>
      <c r="J197" s="34">
        <f>VLOOKUP(A197,PrimeRate!$A$5:$B$1000,2,0)-$F$5</f>
        <v>9.25</v>
      </c>
    </row>
    <row r="198" spans="1:10" ht="16.05" customHeight="1" x14ac:dyDescent="0.25">
      <c r="A198" s="35">
        <f t="shared" si="22"/>
        <v>51501</v>
      </c>
      <c r="B198" s="33">
        <v>191</v>
      </c>
      <c r="C198" s="15">
        <f t="shared" ca="1" si="23"/>
        <v>758250.45575333317</v>
      </c>
      <c r="D198" s="15">
        <f t="shared" ca="1" si="18"/>
        <v>18332.353887965284</v>
      </c>
      <c r="E198" s="15">
        <f t="shared" ca="1" si="16"/>
        <v>0</v>
      </c>
      <c r="F198" s="15">
        <f t="shared" ca="1" si="17"/>
        <v>5844.8472630986098</v>
      </c>
      <c r="G198" s="15">
        <f t="shared" ca="1" si="19"/>
        <v>12487.506624866674</v>
      </c>
      <c r="H198" s="15">
        <f t="shared" ca="1" si="20"/>
        <v>745762.94912846654</v>
      </c>
      <c r="I198" s="16">
        <f t="shared" ca="1" si="21"/>
        <v>0.37288147456423326</v>
      </c>
      <c r="J198" s="34">
        <f>VLOOKUP(A198,PrimeRate!$A$5:$B$1000,2,0)-$F$5</f>
        <v>9.25</v>
      </c>
    </row>
    <row r="199" spans="1:10" ht="16.05" customHeight="1" x14ac:dyDescent="0.25">
      <c r="A199" s="35">
        <f t="shared" si="22"/>
        <v>51532</v>
      </c>
      <c r="B199" s="33">
        <v>192</v>
      </c>
      <c r="C199" s="15">
        <f t="shared" ca="1" si="23"/>
        <v>745762.94912846654</v>
      </c>
      <c r="D199" s="15">
        <f t="shared" ca="1" si="18"/>
        <v>18332.353887965284</v>
      </c>
      <c r="E199" s="15">
        <f t="shared" ca="1" si="16"/>
        <v>0</v>
      </c>
      <c r="F199" s="15">
        <f t="shared" ca="1" si="17"/>
        <v>5748.5893995319302</v>
      </c>
      <c r="G199" s="15">
        <f t="shared" ca="1" si="19"/>
        <v>12583.764488433353</v>
      </c>
      <c r="H199" s="15">
        <f t="shared" ca="1" si="20"/>
        <v>733179.18464003317</v>
      </c>
      <c r="I199" s="16">
        <f t="shared" ca="1" si="21"/>
        <v>0.36658959232001659</v>
      </c>
      <c r="J199" s="34">
        <f>VLOOKUP(A199,PrimeRate!$A$5:$B$1000,2,0)-$F$5</f>
        <v>9.25</v>
      </c>
    </row>
    <row r="200" spans="1:10" ht="16.05" customHeight="1" x14ac:dyDescent="0.25">
      <c r="A200" s="35">
        <f t="shared" si="22"/>
        <v>51560</v>
      </c>
      <c r="B200" s="33">
        <v>193</v>
      </c>
      <c r="C200" s="15">
        <f t="shared" ca="1" si="23"/>
        <v>733179.18464003317</v>
      </c>
      <c r="D200" s="15">
        <f t="shared" ca="1" si="18"/>
        <v>18332.353887965284</v>
      </c>
      <c r="E200" s="15">
        <f t="shared" ref="E200:E263" ca="1" si="24">IF(VLOOKUP($A200,AdHoc,2,0)&gt;C200+F200-D200,C200+F200-D200,VLOOKUP($A200,AdHoc,2,0))</f>
        <v>0</v>
      </c>
      <c r="F200" s="15">
        <f t="shared" ref="F200:F263" ca="1" si="25">C200*J200/100/12</f>
        <v>5651.589548266923</v>
      </c>
      <c r="G200" s="15">
        <f t="shared" ca="1" si="19"/>
        <v>12680.764339698362</v>
      </c>
      <c r="H200" s="15">
        <f t="shared" ca="1" si="20"/>
        <v>720498.42030033481</v>
      </c>
      <c r="I200" s="16">
        <f t="shared" ca="1" si="21"/>
        <v>0.36024921015016742</v>
      </c>
      <c r="J200" s="34">
        <f>VLOOKUP(A200,PrimeRate!$A$5:$B$1000,2,0)-$F$5</f>
        <v>9.25</v>
      </c>
    </row>
    <row r="201" spans="1:10" ht="16.05" customHeight="1" x14ac:dyDescent="0.25">
      <c r="A201" s="35">
        <f t="shared" si="22"/>
        <v>51591</v>
      </c>
      <c r="B201" s="33">
        <v>194</v>
      </c>
      <c r="C201" s="15">
        <f t="shared" ca="1" si="23"/>
        <v>720498.42030033481</v>
      </c>
      <c r="D201" s="15">
        <f t="shared" ref="D201:D264" ca="1" si="26">IF($C$5*12+1-B201=0,0,IF(PMT(J201/100/12,$C$5*12+1-B201,-C201,0,0)&gt;C201+F201,C201+F201,PMT(J201/100/12,$C$5*12+1-B201,-C201,0,0)))</f>
        <v>18332.353887965284</v>
      </c>
      <c r="E201" s="15">
        <f t="shared" ca="1" si="24"/>
        <v>0</v>
      </c>
      <c r="F201" s="15">
        <f t="shared" ca="1" si="25"/>
        <v>5553.8419898150814</v>
      </c>
      <c r="G201" s="15">
        <f t="shared" ref="G201:G264" ca="1" si="27">D201+E201-F201</f>
        <v>12778.511898150202</v>
      </c>
      <c r="H201" s="15">
        <f t="shared" ref="H201:H264" ca="1" si="28">IF(ROUND(C201-G201,2)=0,0,C201-G201)</f>
        <v>707719.90840218461</v>
      </c>
      <c r="I201" s="16">
        <f t="shared" ref="I201:I264" ca="1" si="29">IF(C201=0,0,H201/$C$8)</f>
        <v>0.35385995420109229</v>
      </c>
      <c r="J201" s="34">
        <f>VLOOKUP(A201,PrimeRate!$A$5:$B$1000,2,0)-$F$5</f>
        <v>9.25</v>
      </c>
    </row>
    <row r="202" spans="1:10" ht="16.05" customHeight="1" x14ac:dyDescent="0.25">
      <c r="A202" s="35">
        <f t="shared" ref="A202:A265" si="30">DATE(YEAR(A201),MONTH(A201)+2,1-1)</f>
        <v>51621</v>
      </c>
      <c r="B202" s="33">
        <v>195</v>
      </c>
      <c r="C202" s="15">
        <f t="shared" ref="C202:C265" ca="1" si="31">H201</f>
        <v>707719.90840218461</v>
      </c>
      <c r="D202" s="15">
        <f t="shared" ca="1" si="26"/>
        <v>18332.353887965284</v>
      </c>
      <c r="E202" s="15">
        <f t="shared" ca="1" si="24"/>
        <v>0</v>
      </c>
      <c r="F202" s="15">
        <f t="shared" ca="1" si="25"/>
        <v>5455.3409606001724</v>
      </c>
      <c r="G202" s="15">
        <f t="shared" ca="1" si="27"/>
        <v>12877.012927365111</v>
      </c>
      <c r="H202" s="15">
        <f t="shared" ca="1" si="28"/>
        <v>694842.89547481947</v>
      </c>
      <c r="I202" s="16">
        <f t="shared" ca="1" si="29"/>
        <v>0.34742144773740974</v>
      </c>
      <c r="J202" s="34">
        <f>VLOOKUP(A202,PrimeRate!$A$5:$B$1000,2,0)-$F$5</f>
        <v>9.25</v>
      </c>
    </row>
    <row r="203" spans="1:10" ht="16.05" customHeight="1" x14ac:dyDescent="0.25">
      <c r="A203" s="35">
        <f t="shared" si="30"/>
        <v>51652</v>
      </c>
      <c r="B203" s="33">
        <v>196</v>
      </c>
      <c r="C203" s="15">
        <f t="shared" ca="1" si="31"/>
        <v>694842.89547481947</v>
      </c>
      <c r="D203" s="15">
        <f t="shared" ca="1" si="26"/>
        <v>18332.353887965284</v>
      </c>
      <c r="E203" s="15">
        <f t="shared" ca="1" si="24"/>
        <v>0</v>
      </c>
      <c r="F203" s="15">
        <f t="shared" ca="1" si="25"/>
        <v>5356.0806526184006</v>
      </c>
      <c r="G203" s="15">
        <f t="shared" ca="1" si="27"/>
        <v>12976.273235346884</v>
      </c>
      <c r="H203" s="15">
        <f t="shared" ca="1" si="28"/>
        <v>681866.62223947258</v>
      </c>
      <c r="I203" s="16">
        <f t="shared" ca="1" si="29"/>
        <v>0.34093331111973629</v>
      </c>
      <c r="J203" s="34">
        <f>VLOOKUP(A203,PrimeRate!$A$5:$B$1000,2,0)-$F$5</f>
        <v>9.25</v>
      </c>
    </row>
    <row r="204" spans="1:10" ht="16.05" customHeight="1" x14ac:dyDescent="0.25">
      <c r="A204" s="35">
        <f t="shared" si="30"/>
        <v>51682</v>
      </c>
      <c r="B204" s="33">
        <v>197</v>
      </c>
      <c r="C204" s="15">
        <f t="shared" ca="1" si="31"/>
        <v>681866.62223947258</v>
      </c>
      <c r="D204" s="15">
        <f t="shared" ca="1" si="26"/>
        <v>18332.353887965284</v>
      </c>
      <c r="E204" s="15">
        <f t="shared" ca="1" si="24"/>
        <v>0</v>
      </c>
      <c r="F204" s="15">
        <f t="shared" ca="1" si="25"/>
        <v>5256.0552130959341</v>
      </c>
      <c r="G204" s="15">
        <f t="shared" ca="1" si="27"/>
        <v>13076.298674869351</v>
      </c>
      <c r="H204" s="15">
        <f t="shared" ca="1" si="28"/>
        <v>668790.32356460323</v>
      </c>
      <c r="I204" s="16">
        <f t="shared" ca="1" si="29"/>
        <v>0.33439516178230161</v>
      </c>
      <c r="J204" s="34">
        <f>VLOOKUP(A204,PrimeRate!$A$5:$B$1000,2,0)-$F$5</f>
        <v>9.25</v>
      </c>
    </row>
    <row r="205" spans="1:10" ht="16.05" customHeight="1" x14ac:dyDescent="0.25">
      <c r="A205" s="35">
        <f t="shared" si="30"/>
        <v>51713</v>
      </c>
      <c r="B205" s="33">
        <v>198</v>
      </c>
      <c r="C205" s="15">
        <f t="shared" ca="1" si="31"/>
        <v>668790.32356460323</v>
      </c>
      <c r="D205" s="15">
        <f t="shared" ca="1" si="26"/>
        <v>18332.353887965284</v>
      </c>
      <c r="E205" s="15">
        <f t="shared" ca="1" si="24"/>
        <v>0</v>
      </c>
      <c r="F205" s="15">
        <f t="shared" ca="1" si="25"/>
        <v>5155.2587441438163</v>
      </c>
      <c r="G205" s="15">
        <f t="shared" ca="1" si="27"/>
        <v>13177.095143821469</v>
      </c>
      <c r="H205" s="15">
        <f t="shared" ca="1" si="28"/>
        <v>655613.22842078179</v>
      </c>
      <c r="I205" s="16">
        <f t="shared" ca="1" si="29"/>
        <v>0.32780661421039087</v>
      </c>
      <c r="J205" s="34">
        <f>VLOOKUP(A205,PrimeRate!$A$5:$B$1000,2,0)-$F$5</f>
        <v>9.25</v>
      </c>
    </row>
    <row r="206" spans="1:10" ht="16.05" customHeight="1" x14ac:dyDescent="0.25">
      <c r="A206" s="35">
        <f t="shared" si="30"/>
        <v>51744</v>
      </c>
      <c r="B206" s="33">
        <v>199</v>
      </c>
      <c r="C206" s="15">
        <f t="shared" ca="1" si="31"/>
        <v>655613.22842078179</v>
      </c>
      <c r="D206" s="15">
        <f t="shared" ca="1" si="26"/>
        <v>18332.353887965288</v>
      </c>
      <c r="E206" s="15">
        <f t="shared" ca="1" si="24"/>
        <v>0</v>
      </c>
      <c r="F206" s="15">
        <f t="shared" ca="1" si="25"/>
        <v>5053.6853024101938</v>
      </c>
      <c r="G206" s="15">
        <f t="shared" ca="1" si="27"/>
        <v>13278.668585555093</v>
      </c>
      <c r="H206" s="15">
        <f t="shared" ca="1" si="28"/>
        <v>642334.55983522674</v>
      </c>
      <c r="I206" s="16">
        <f t="shared" ca="1" si="29"/>
        <v>0.32116727991761335</v>
      </c>
      <c r="J206" s="34">
        <f>VLOOKUP(A206,PrimeRate!$A$5:$B$1000,2,0)-$F$5</f>
        <v>9.25</v>
      </c>
    </row>
    <row r="207" spans="1:10" ht="16.05" customHeight="1" x14ac:dyDescent="0.25">
      <c r="A207" s="35">
        <f t="shared" si="30"/>
        <v>51774</v>
      </c>
      <c r="B207" s="33">
        <v>200</v>
      </c>
      <c r="C207" s="15">
        <f t="shared" ca="1" si="31"/>
        <v>642334.55983522674</v>
      </c>
      <c r="D207" s="15">
        <f t="shared" ca="1" si="26"/>
        <v>18332.353887965284</v>
      </c>
      <c r="E207" s="15">
        <f t="shared" ca="1" si="24"/>
        <v>0</v>
      </c>
      <c r="F207" s="15">
        <f t="shared" ca="1" si="25"/>
        <v>4951.3288987298729</v>
      </c>
      <c r="G207" s="15">
        <f t="shared" ca="1" si="27"/>
        <v>13381.024989235411</v>
      </c>
      <c r="H207" s="15">
        <f t="shared" ca="1" si="28"/>
        <v>628953.53484599129</v>
      </c>
      <c r="I207" s="16">
        <f t="shared" ca="1" si="29"/>
        <v>0.31447676742299563</v>
      </c>
      <c r="J207" s="34">
        <f>VLOOKUP(A207,PrimeRate!$A$5:$B$1000,2,0)-$F$5</f>
        <v>9.25</v>
      </c>
    </row>
    <row r="208" spans="1:10" ht="16.05" customHeight="1" x14ac:dyDescent="0.25">
      <c r="A208" s="35">
        <f t="shared" si="30"/>
        <v>51805</v>
      </c>
      <c r="B208" s="33">
        <v>201</v>
      </c>
      <c r="C208" s="15">
        <f t="shared" ca="1" si="31"/>
        <v>628953.53484599129</v>
      </c>
      <c r="D208" s="15">
        <f t="shared" ca="1" si="26"/>
        <v>18332.353887965288</v>
      </c>
      <c r="E208" s="15">
        <f t="shared" ca="1" si="24"/>
        <v>0</v>
      </c>
      <c r="F208" s="15">
        <f t="shared" ca="1" si="25"/>
        <v>4848.1834977711833</v>
      </c>
      <c r="G208" s="15">
        <f t="shared" ca="1" si="27"/>
        <v>13484.170390194104</v>
      </c>
      <c r="H208" s="15">
        <f t="shared" ca="1" si="28"/>
        <v>615469.36445579724</v>
      </c>
      <c r="I208" s="16">
        <f t="shared" ca="1" si="29"/>
        <v>0.30773468222789863</v>
      </c>
      <c r="J208" s="34">
        <f>VLOOKUP(A208,PrimeRate!$A$5:$B$1000,2,0)-$F$5</f>
        <v>9.25</v>
      </c>
    </row>
    <row r="209" spans="1:10" ht="16.05" customHeight="1" x14ac:dyDescent="0.25">
      <c r="A209" s="35">
        <f t="shared" si="30"/>
        <v>51835</v>
      </c>
      <c r="B209" s="33">
        <v>202</v>
      </c>
      <c r="C209" s="15">
        <f t="shared" ca="1" si="31"/>
        <v>615469.36445579724</v>
      </c>
      <c r="D209" s="15">
        <f t="shared" ca="1" si="26"/>
        <v>18332.353887965288</v>
      </c>
      <c r="E209" s="15">
        <f t="shared" ca="1" si="24"/>
        <v>0</v>
      </c>
      <c r="F209" s="15">
        <f t="shared" ca="1" si="25"/>
        <v>4744.2430176801035</v>
      </c>
      <c r="G209" s="15">
        <f t="shared" ca="1" si="27"/>
        <v>13588.110870285185</v>
      </c>
      <c r="H209" s="15">
        <f t="shared" ca="1" si="28"/>
        <v>601881.25358551205</v>
      </c>
      <c r="I209" s="16">
        <f t="shared" ca="1" si="29"/>
        <v>0.30094062679275602</v>
      </c>
      <c r="J209" s="34">
        <f>VLOOKUP(A209,PrimeRate!$A$5:$B$1000,2,0)-$F$5</f>
        <v>9.25</v>
      </c>
    </row>
    <row r="210" spans="1:10" ht="16.05" customHeight="1" x14ac:dyDescent="0.25">
      <c r="A210" s="35">
        <f t="shared" si="30"/>
        <v>51866</v>
      </c>
      <c r="B210" s="33">
        <v>203</v>
      </c>
      <c r="C210" s="15">
        <f t="shared" ca="1" si="31"/>
        <v>601881.25358551205</v>
      </c>
      <c r="D210" s="15">
        <f t="shared" ca="1" si="26"/>
        <v>18332.353887965284</v>
      </c>
      <c r="E210" s="15">
        <f t="shared" ca="1" si="24"/>
        <v>0</v>
      </c>
      <c r="F210" s="15">
        <f t="shared" ca="1" si="25"/>
        <v>4639.5013297216556</v>
      </c>
      <c r="G210" s="15">
        <f t="shared" ca="1" si="27"/>
        <v>13692.852558243629</v>
      </c>
      <c r="H210" s="15">
        <f t="shared" ca="1" si="28"/>
        <v>588188.40102726838</v>
      </c>
      <c r="I210" s="16">
        <f t="shared" ca="1" si="29"/>
        <v>0.29409420051363416</v>
      </c>
      <c r="J210" s="34">
        <f>VLOOKUP(A210,PrimeRate!$A$5:$B$1000,2,0)-$F$5</f>
        <v>9.25</v>
      </c>
    </row>
    <row r="211" spans="1:10" ht="16.05" customHeight="1" x14ac:dyDescent="0.25">
      <c r="A211" s="35">
        <f t="shared" si="30"/>
        <v>51897</v>
      </c>
      <c r="B211" s="33">
        <v>204</v>
      </c>
      <c r="C211" s="15">
        <f t="shared" ca="1" si="31"/>
        <v>588188.40102726838</v>
      </c>
      <c r="D211" s="15">
        <f t="shared" ca="1" si="26"/>
        <v>18332.353887965284</v>
      </c>
      <c r="E211" s="15">
        <f t="shared" ca="1" si="24"/>
        <v>0</v>
      </c>
      <c r="F211" s="15">
        <f t="shared" ca="1" si="25"/>
        <v>4533.9522579185268</v>
      </c>
      <c r="G211" s="15">
        <f t="shared" ca="1" si="27"/>
        <v>13798.401630046757</v>
      </c>
      <c r="H211" s="15">
        <f t="shared" ca="1" si="28"/>
        <v>574389.9993972216</v>
      </c>
      <c r="I211" s="16">
        <f t="shared" ca="1" si="29"/>
        <v>0.28719499969861079</v>
      </c>
      <c r="J211" s="34">
        <f>VLOOKUP(A211,PrimeRate!$A$5:$B$1000,2,0)-$F$5</f>
        <v>9.25</v>
      </c>
    </row>
    <row r="212" spans="1:10" ht="16.05" customHeight="1" x14ac:dyDescent="0.25">
      <c r="A212" s="35">
        <f t="shared" si="30"/>
        <v>51925</v>
      </c>
      <c r="B212" s="33">
        <v>205</v>
      </c>
      <c r="C212" s="15">
        <f t="shared" ca="1" si="31"/>
        <v>574389.9993972216</v>
      </c>
      <c r="D212" s="15">
        <f t="shared" ca="1" si="26"/>
        <v>18332.353887965284</v>
      </c>
      <c r="E212" s="15">
        <f t="shared" ca="1" si="24"/>
        <v>0</v>
      </c>
      <c r="F212" s="15">
        <f t="shared" ca="1" si="25"/>
        <v>4427.5895786869169</v>
      </c>
      <c r="G212" s="15">
        <f t="shared" ca="1" si="27"/>
        <v>13904.764309278367</v>
      </c>
      <c r="H212" s="15">
        <f t="shared" ca="1" si="28"/>
        <v>560485.23508794326</v>
      </c>
      <c r="I212" s="16">
        <f t="shared" ca="1" si="29"/>
        <v>0.28024261754397162</v>
      </c>
      <c r="J212" s="34">
        <f>VLOOKUP(A212,PrimeRate!$A$5:$B$1000,2,0)-$F$5</f>
        <v>9.25</v>
      </c>
    </row>
    <row r="213" spans="1:10" ht="16.05" customHeight="1" x14ac:dyDescent="0.25">
      <c r="A213" s="35">
        <f t="shared" si="30"/>
        <v>51956</v>
      </c>
      <c r="B213" s="33">
        <v>206</v>
      </c>
      <c r="C213" s="15">
        <f t="shared" ca="1" si="31"/>
        <v>560485.23508794326</v>
      </c>
      <c r="D213" s="15">
        <f t="shared" ca="1" si="26"/>
        <v>18332.353887965288</v>
      </c>
      <c r="E213" s="15">
        <f t="shared" ca="1" si="24"/>
        <v>0</v>
      </c>
      <c r="F213" s="15">
        <f t="shared" ca="1" si="25"/>
        <v>4320.4070204695627</v>
      </c>
      <c r="G213" s="15">
        <f t="shared" ca="1" si="27"/>
        <v>14011.946867495724</v>
      </c>
      <c r="H213" s="15">
        <f t="shared" ca="1" si="28"/>
        <v>546473.28822044749</v>
      </c>
      <c r="I213" s="16">
        <f t="shared" ca="1" si="29"/>
        <v>0.27323664411022375</v>
      </c>
      <c r="J213" s="34">
        <f>VLOOKUP(A213,PrimeRate!$A$5:$B$1000,2,0)-$F$5</f>
        <v>9.25</v>
      </c>
    </row>
    <row r="214" spans="1:10" ht="16.05" customHeight="1" x14ac:dyDescent="0.25">
      <c r="A214" s="35">
        <f t="shared" si="30"/>
        <v>51986</v>
      </c>
      <c r="B214" s="33">
        <v>207</v>
      </c>
      <c r="C214" s="15">
        <f t="shared" ca="1" si="31"/>
        <v>546473.28822044749</v>
      </c>
      <c r="D214" s="15">
        <f t="shared" ca="1" si="26"/>
        <v>18332.353887965281</v>
      </c>
      <c r="E214" s="15">
        <f t="shared" ca="1" si="24"/>
        <v>0</v>
      </c>
      <c r="F214" s="15">
        <f t="shared" ca="1" si="25"/>
        <v>4212.3982633659498</v>
      </c>
      <c r="G214" s="15">
        <f t="shared" ca="1" si="27"/>
        <v>14119.95562459933</v>
      </c>
      <c r="H214" s="15">
        <f t="shared" ca="1" si="28"/>
        <v>532353.33259584813</v>
      </c>
      <c r="I214" s="16">
        <f t="shared" ca="1" si="29"/>
        <v>0.26617666629792408</v>
      </c>
      <c r="J214" s="34">
        <f>VLOOKUP(A214,PrimeRate!$A$5:$B$1000,2,0)-$F$5</f>
        <v>9.25</v>
      </c>
    </row>
    <row r="215" spans="1:10" ht="16.05" customHeight="1" x14ac:dyDescent="0.25">
      <c r="A215" s="35">
        <f t="shared" si="30"/>
        <v>52017</v>
      </c>
      <c r="B215" s="33">
        <v>208</v>
      </c>
      <c r="C215" s="15">
        <f t="shared" ca="1" si="31"/>
        <v>532353.33259584813</v>
      </c>
      <c r="D215" s="15">
        <f t="shared" ca="1" si="26"/>
        <v>18332.353887965284</v>
      </c>
      <c r="E215" s="15">
        <f t="shared" ca="1" si="24"/>
        <v>0</v>
      </c>
      <c r="F215" s="15">
        <f t="shared" ca="1" si="25"/>
        <v>4103.5569387596634</v>
      </c>
      <c r="G215" s="15">
        <f t="shared" ca="1" si="27"/>
        <v>14228.796949205622</v>
      </c>
      <c r="H215" s="15">
        <f t="shared" ca="1" si="28"/>
        <v>518124.5356466425</v>
      </c>
      <c r="I215" s="16">
        <f t="shared" ca="1" si="29"/>
        <v>0.25906226782332126</v>
      </c>
      <c r="J215" s="34">
        <f>VLOOKUP(A215,PrimeRate!$A$5:$B$1000,2,0)-$F$5</f>
        <v>9.25</v>
      </c>
    </row>
    <row r="216" spans="1:10" ht="16.05" customHeight="1" x14ac:dyDescent="0.25">
      <c r="A216" s="35">
        <f t="shared" si="30"/>
        <v>52047</v>
      </c>
      <c r="B216" s="33">
        <v>209</v>
      </c>
      <c r="C216" s="15">
        <f t="shared" ca="1" si="31"/>
        <v>518124.5356466425</v>
      </c>
      <c r="D216" s="15">
        <f t="shared" ca="1" si="26"/>
        <v>18332.353887965281</v>
      </c>
      <c r="E216" s="15">
        <f t="shared" ca="1" si="24"/>
        <v>0</v>
      </c>
      <c r="F216" s="15">
        <f t="shared" ca="1" si="25"/>
        <v>3993.876628942869</v>
      </c>
      <c r="G216" s="15">
        <f t="shared" ca="1" si="27"/>
        <v>14338.477259022411</v>
      </c>
      <c r="H216" s="15">
        <f t="shared" ca="1" si="28"/>
        <v>503786.05838762008</v>
      </c>
      <c r="I216" s="16">
        <f t="shared" ca="1" si="29"/>
        <v>0.25189302919381001</v>
      </c>
      <c r="J216" s="34">
        <f>VLOOKUP(A216,PrimeRate!$A$5:$B$1000,2,0)-$F$5</f>
        <v>9.25</v>
      </c>
    </row>
    <row r="217" spans="1:10" ht="16.05" customHeight="1" x14ac:dyDescent="0.25">
      <c r="A217" s="35">
        <f t="shared" si="30"/>
        <v>52078</v>
      </c>
      <c r="B217" s="33">
        <v>210</v>
      </c>
      <c r="C217" s="15">
        <f t="shared" ca="1" si="31"/>
        <v>503786.05838762008</v>
      </c>
      <c r="D217" s="15">
        <f t="shared" ca="1" si="26"/>
        <v>18332.353887965281</v>
      </c>
      <c r="E217" s="15">
        <f t="shared" ca="1" si="24"/>
        <v>0</v>
      </c>
      <c r="F217" s="15">
        <f t="shared" ca="1" si="25"/>
        <v>3883.3508667379051</v>
      </c>
      <c r="G217" s="15">
        <f t="shared" ca="1" si="27"/>
        <v>14449.003021227376</v>
      </c>
      <c r="H217" s="15">
        <f t="shared" ca="1" si="28"/>
        <v>489337.05536639271</v>
      </c>
      <c r="I217" s="16">
        <f t="shared" ca="1" si="29"/>
        <v>0.24466852768319636</v>
      </c>
      <c r="J217" s="34">
        <f>VLOOKUP(A217,PrimeRate!$A$5:$B$1000,2,0)-$F$5</f>
        <v>9.25</v>
      </c>
    </row>
    <row r="218" spans="1:10" ht="16.05" customHeight="1" x14ac:dyDescent="0.25">
      <c r="A218" s="35">
        <f t="shared" si="30"/>
        <v>52109</v>
      </c>
      <c r="B218" s="33">
        <v>211</v>
      </c>
      <c r="C218" s="15">
        <f t="shared" ca="1" si="31"/>
        <v>489337.05536639271</v>
      </c>
      <c r="D218" s="15">
        <f t="shared" ca="1" si="26"/>
        <v>18332.353887965281</v>
      </c>
      <c r="E218" s="15">
        <f t="shared" ca="1" si="24"/>
        <v>0</v>
      </c>
      <c r="F218" s="15">
        <f t="shared" ca="1" si="25"/>
        <v>3771.9731351159439</v>
      </c>
      <c r="G218" s="15">
        <f t="shared" ca="1" si="27"/>
        <v>14560.380752849336</v>
      </c>
      <c r="H218" s="15">
        <f t="shared" ca="1" si="28"/>
        <v>474776.67461354338</v>
      </c>
      <c r="I218" s="16">
        <f t="shared" ca="1" si="29"/>
        <v>0.2373883373067717</v>
      </c>
      <c r="J218" s="34">
        <f>VLOOKUP(A218,PrimeRate!$A$5:$B$1000,2,0)-$F$5</f>
        <v>9.25</v>
      </c>
    </row>
    <row r="219" spans="1:10" ht="16.05" customHeight="1" x14ac:dyDescent="0.25">
      <c r="A219" s="35">
        <f t="shared" si="30"/>
        <v>52139</v>
      </c>
      <c r="B219" s="33">
        <v>212</v>
      </c>
      <c r="C219" s="15">
        <f t="shared" ca="1" si="31"/>
        <v>474776.67461354338</v>
      </c>
      <c r="D219" s="15">
        <f t="shared" ca="1" si="26"/>
        <v>18332.353887965284</v>
      </c>
      <c r="E219" s="15">
        <f t="shared" ca="1" si="24"/>
        <v>0</v>
      </c>
      <c r="F219" s="15">
        <f t="shared" ca="1" si="25"/>
        <v>3659.7368668127297</v>
      </c>
      <c r="G219" s="15">
        <f t="shared" ca="1" si="27"/>
        <v>14672.617021152555</v>
      </c>
      <c r="H219" s="15">
        <f t="shared" ca="1" si="28"/>
        <v>460104.0575923908</v>
      </c>
      <c r="I219" s="16">
        <f t="shared" ca="1" si="29"/>
        <v>0.23005202879619541</v>
      </c>
      <c r="J219" s="34">
        <f>VLOOKUP(A219,PrimeRate!$A$5:$B$1000,2,0)-$F$5</f>
        <v>9.25</v>
      </c>
    </row>
    <row r="220" spans="1:10" ht="16.05" customHeight="1" x14ac:dyDescent="0.25">
      <c r="A220" s="35">
        <f t="shared" si="30"/>
        <v>52170</v>
      </c>
      <c r="B220" s="33">
        <v>213</v>
      </c>
      <c r="C220" s="15">
        <f t="shared" ca="1" si="31"/>
        <v>460104.0575923908</v>
      </c>
      <c r="D220" s="15">
        <f t="shared" ca="1" si="26"/>
        <v>18332.353887965281</v>
      </c>
      <c r="E220" s="15">
        <f t="shared" ca="1" si="24"/>
        <v>0</v>
      </c>
      <c r="F220" s="15">
        <f t="shared" ca="1" si="25"/>
        <v>3546.6354439413458</v>
      </c>
      <c r="G220" s="15">
        <f t="shared" ca="1" si="27"/>
        <v>14785.718444023934</v>
      </c>
      <c r="H220" s="15">
        <f t="shared" ca="1" si="28"/>
        <v>445318.33914836688</v>
      </c>
      <c r="I220" s="16">
        <f t="shared" ca="1" si="29"/>
        <v>0.22265916957418344</v>
      </c>
      <c r="J220" s="34">
        <f>VLOOKUP(A220,PrimeRate!$A$5:$B$1000,2,0)-$F$5</f>
        <v>9.25</v>
      </c>
    </row>
    <row r="221" spans="1:10" ht="16.05" customHeight="1" x14ac:dyDescent="0.25">
      <c r="A221" s="35">
        <f t="shared" si="30"/>
        <v>52200</v>
      </c>
      <c r="B221" s="33">
        <v>214</v>
      </c>
      <c r="C221" s="15">
        <f t="shared" ca="1" si="31"/>
        <v>445318.33914836688</v>
      </c>
      <c r="D221" s="15">
        <f t="shared" ca="1" si="26"/>
        <v>18332.353887965281</v>
      </c>
      <c r="E221" s="15">
        <f t="shared" ca="1" si="24"/>
        <v>0</v>
      </c>
      <c r="F221" s="15">
        <f t="shared" ca="1" si="25"/>
        <v>3432.6621976019946</v>
      </c>
      <c r="G221" s="15">
        <f t="shared" ca="1" si="27"/>
        <v>14899.691690363286</v>
      </c>
      <c r="H221" s="15">
        <f t="shared" ca="1" si="28"/>
        <v>430418.6474580036</v>
      </c>
      <c r="I221" s="16">
        <f t="shared" ca="1" si="29"/>
        <v>0.21520932372900181</v>
      </c>
      <c r="J221" s="34">
        <f>VLOOKUP(A221,PrimeRate!$A$5:$B$1000,2,0)-$F$5</f>
        <v>9.25</v>
      </c>
    </row>
    <row r="222" spans="1:10" ht="16.05" customHeight="1" x14ac:dyDescent="0.25">
      <c r="A222" s="35">
        <f t="shared" si="30"/>
        <v>52231</v>
      </c>
      <c r="B222" s="33">
        <v>215</v>
      </c>
      <c r="C222" s="15">
        <f t="shared" ca="1" si="31"/>
        <v>430418.6474580036</v>
      </c>
      <c r="D222" s="15">
        <f t="shared" ca="1" si="26"/>
        <v>18332.353887965284</v>
      </c>
      <c r="E222" s="15">
        <f t="shared" ca="1" si="24"/>
        <v>0</v>
      </c>
      <c r="F222" s="15">
        <f t="shared" ca="1" si="25"/>
        <v>3317.8104074887779</v>
      </c>
      <c r="G222" s="15">
        <f t="shared" ca="1" si="27"/>
        <v>15014.543480476506</v>
      </c>
      <c r="H222" s="15">
        <f t="shared" ca="1" si="28"/>
        <v>415404.10397752712</v>
      </c>
      <c r="I222" s="16">
        <f t="shared" ca="1" si="29"/>
        <v>0.20770205198876357</v>
      </c>
      <c r="J222" s="34">
        <f>VLOOKUP(A222,PrimeRate!$A$5:$B$1000,2,0)-$F$5</f>
        <v>9.25</v>
      </c>
    </row>
    <row r="223" spans="1:10" ht="16.05" customHeight="1" x14ac:dyDescent="0.25">
      <c r="A223" s="35">
        <f t="shared" si="30"/>
        <v>52262</v>
      </c>
      <c r="B223" s="33">
        <v>216</v>
      </c>
      <c r="C223" s="15">
        <f t="shared" ca="1" si="31"/>
        <v>415404.10397752712</v>
      </c>
      <c r="D223" s="15">
        <f t="shared" ca="1" si="26"/>
        <v>18332.353887965281</v>
      </c>
      <c r="E223" s="15">
        <f t="shared" ca="1" si="24"/>
        <v>0</v>
      </c>
      <c r="F223" s="15">
        <f t="shared" ca="1" si="25"/>
        <v>3202.0733014934381</v>
      </c>
      <c r="G223" s="15">
        <f t="shared" ca="1" si="27"/>
        <v>15130.280586471843</v>
      </c>
      <c r="H223" s="15">
        <f t="shared" ca="1" si="28"/>
        <v>400273.82339105528</v>
      </c>
      <c r="I223" s="16">
        <f t="shared" ca="1" si="29"/>
        <v>0.20013691169552764</v>
      </c>
      <c r="J223" s="34">
        <f>VLOOKUP(A223,PrimeRate!$A$5:$B$1000,2,0)-$F$5</f>
        <v>9.25</v>
      </c>
    </row>
    <row r="224" spans="1:10" ht="16.05" customHeight="1" x14ac:dyDescent="0.25">
      <c r="A224" s="35">
        <f t="shared" si="30"/>
        <v>52290</v>
      </c>
      <c r="B224" s="33">
        <v>217</v>
      </c>
      <c r="C224" s="15">
        <f t="shared" ca="1" si="31"/>
        <v>400273.82339105528</v>
      </c>
      <c r="D224" s="15">
        <f t="shared" ca="1" si="26"/>
        <v>18332.353887965284</v>
      </c>
      <c r="E224" s="15">
        <f t="shared" ca="1" si="24"/>
        <v>0</v>
      </c>
      <c r="F224" s="15">
        <f t="shared" ca="1" si="25"/>
        <v>3085.4440553060508</v>
      </c>
      <c r="G224" s="15">
        <f t="shared" ca="1" si="27"/>
        <v>15246.909832659234</v>
      </c>
      <c r="H224" s="15">
        <f t="shared" ca="1" si="28"/>
        <v>385026.91355839605</v>
      </c>
      <c r="I224" s="16">
        <f t="shared" ca="1" si="29"/>
        <v>0.19251345677919801</v>
      </c>
      <c r="J224" s="34">
        <f>VLOOKUP(A224,PrimeRate!$A$5:$B$1000,2,0)-$F$5</f>
        <v>9.25</v>
      </c>
    </row>
    <row r="225" spans="1:10" ht="16.05" customHeight="1" x14ac:dyDescent="0.25">
      <c r="A225" s="35">
        <f t="shared" si="30"/>
        <v>52321</v>
      </c>
      <c r="B225" s="33">
        <v>218</v>
      </c>
      <c r="C225" s="15">
        <f t="shared" ca="1" si="31"/>
        <v>385026.91355839605</v>
      </c>
      <c r="D225" s="15">
        <f t="shared" ca="1" si="26"/>
        <v>18332.353887965281</v>
      </c>
      <c r="E225" s="15">
        <f t="shared" ca="1" si="24"/>
        <v>0</v>
      </c>
      <c r="F225" s="15">
        <f t="shared" ca="1" si="25"/>
        <v>2967.9157920126363</v>
      </c>
      <c r="G225" s="15">
        <f t="shared" ca="1" si="27"/>
        <v>15364.438095952644</v>
      </c>
      <c r="H225" s="15">
        <f t="shared" ca="1" si="28"/>
        <v>369662.47546244343</v>
      </c>
      <c r="I225" s="16">
        <f t="shared" ca="1" si="29"/>
        <v>0.1848312377312217</v>
      </c>
      <c r="J225" s="34">
        <f>VLOOKUP(A225,PrimeRate!$A$5:$B$1000,2,0)-$F$5</f>
        <v>9.25</v>
      </c>
    </row>
    <row r="226" spans="1:10" ht="16.05" customHeight="1" x14ac:dyDescent="0.25">
      <c r="A226" s="35">
        <f t="shared" si="30"/>
        <v>52351</v>
      </c>
      <c r="B226" s="33">
        <v>219</v>
      </c>
      <c r="C226" s="15">
        <f t="shared" ca="1" si="31"/>
        <v>369662.47546244343</v>
      </c>
      <c r="D226" s="15">
        <f t="shared" ca="1" si="26"/>
        <v>18332.353887965284</v>
      </c>
      <c r="E226" s="15">
        <f t="shared" ca="1" si="24"/>
        <v>0</v>
      </c>
      <c r="F226" s="15">
        <f t="shared" ca="1" si="25"/>
        <v>2849.481581689668</v>
      </c>
      <c r="G226" s="15">
        <f t="shared" ca="1" si="27"/>
        <v>15482.872306275616</v>
      </c>
      <c r="H226" s="15">
        <f t="shared" ca="1" si="28"/>
        <v>354179.60315616784</v>
      </c>
      <c r="I226" s="16">
        <f t="shared" ca="1" si="29"/>
        <v>0.17708980157808393</v>
      </c>
      <c r="J226" s="34">
        <f>VLOOKUP(A226,PrimeRate!$A$5:$B$1000,2,0)-$F$5</f>
        <v>9.25</v>
      </c>
    </row>
    <row r="227" spans="1:10" ht="16.05" customHeight="1" x14ac:dyDescent="0.25">
      <c r="A227" s="35">
        <f t="shared" si="30"/>
        <v>52382</v>
      </c>
      <c r="B227" s="33">
        <v>220</v>
      </c>
      <c r="C227" s="15">
        <f t="shared" ca="1" si="31"/>
        <v>354179.60315616784</v>
      </c>
      <c r="D227" s="15">
        <f t="shared" ca="1" si="26"/>
        <v>18332.353887965284</v>
      </c>
      <c r="E227" s="15">
        <f t="shared" ca="1" si="24"/>
        <v>0</v>
      </c>
      <c r="F227" s="15">
        <f t="shared" ca="1" si="25"/>
        <v>2730.1344409954604</v>
      </c>
      <c r="G227" s="15">
        <f t="shared" ca="1" si="27"/>
        <v>15602.219446969824</v>
      </c>
      <c r="H227" s="15">
        <f t="shared" ca="1" si="28"/>
        <v>338577.38370919804</v>
      </c>
      <c r="I227" s="16">
        <f t="shared" ca="1" si="29"/>
        <v>0.16928869185459902</v>
      </c>
      <c r="J227" s="34">
        <f>VLOOKUP(A227,PrimeRate!$A$5:$B$1000,2,0)-$F$5</f>
        <v>9.25</v>
      </c>
    </row>
    <row r="228" spans="1:10" ht="16.05" customHeight="1" x14ac:dyDescent="0.25">
      <c r="A228" s="35">
        <f t="shared" si="30"/>
        <v>52412</v>
      </c>
      <c r="B228" s="33">
        <v>221</v>
      </c>
      <c r="C228" s="15">
        <f t="shared" ca="1" si="31"/>
        <v>338577.38370919804</v>
      </c>
      <c r="D228" s="15">
        <f t="shared" ca="1" si="26"/>
        <v>18332.353887965288</v>
      </c>
      <c r="E228" s="15">
        <f t="shared" ca="1" si="24"/>
        <v>0</v>
      </c>
      <c r="F228" s="15">
        <f t="shared" ca="1" si="25"/>
        <v>2609.8673327584015</v>
      </c>
      <c r="G228" s="15">
        <f t="shared" ca="1" si="27"/>
        <v>15722.486555206886</v>
      </c>
      <c r="H228" s="15">
        <f t="shared" ca="1" si="28"/>
        <v>322854.89715399116</v>
      </c>
      <c r="I228" s="16">
        <f t="shared" ca="1" si="29"/>
        <v>0.16142744857699559</v>
      </c>
      <c r="J228" s="34">
        <f>VLOOKUP(A228,PrimeRate!$A$5:$B$1000,2,0)-$F$5</f>
        <v>9.25</v>
      </c>
    </row>
    <row r="229" spans="1:10" ht="16.05" customHeight="1" x14ac:dyDescent="0.25">
      <c r="A229" s="35">
        <f t="shared" si="30"/>
        <v>52443</v>
      </c>
      <c r="B229" s="33">
        <v>222</v>
      </c>
      <c r="C229" s="15">
        <f t="shared" ca="1" si="31"/>
        <v>322854.89715399116</v>
      </c>
      <c r="D229" s="15">
        <f t="shared" ca="1" si="26"/>
        <v>18332.353887965288</v>
      </c>
      <c r="E229" s="15">
        <f t="shared" ca="1" si="24"/>
        <v>0</v>
      </c>
      <c r="F229" s="15">
        <f t="shared" ca="1" si="25"/>
        <v>2488.6731655620151</v>
      </c>
      <c r="G229" s="15">
        <f t="shared" ca="1" si="27"/>
        <v>15843.680722403273</v>
      </c>
      <c r="H229" s="15">
        <f t="shared" ca="1" si="28"/>
        <v>307011.21643158788</v>
      </c>
      <c r="I229" s="16">
        <f t="shared" ca="1" si="29"/>
        <v>0.15350560821579393</v>
      </c>
      <c r="J229" s="34">
        <f>VLOOKUP(A229,PrimeRate!$A$5:$B$1000,2,0)-$F$5</f>
        <v>9.25</v>
      </c>
    </row>
    <row r="230" spans="1:10" ht="16.05" customHeight="1" x14ac:dyDescent="0.25">
      <c r="A230" s="35">
        <f t="shared" si="30"/>
        <v>52474</v>
      </c>
      <c r="B230" s="33">
        <v>223</v>
      </c>
      <c r="C230" s="15">
        <f t="shared" ca="1" si="31"/>
        <v>307011.21643158788</v>
      </c>
      <c r="D230" s="15">
        <f t="shared" ca="1" si="26"/>
        <v>18332.353887965288</v>
      </c>
      <c r="E230" s="15">
        <f t="shared" ca="1" si="24"/>
        <v>0</v>
      </c>
      <c r="F230" s="15">
        <f t="shared" ca="1" si="25"/>
        <v>2366.5447933268233</v>
      </c>
      <c r="G230" s="15">
        <f t="shared" ca="1" si="27"/>
        <v>15965.809094638465</v>
      </c>
      <c r="H230" s="15">
        <f t="shared" ca="1" si="28"/>
        <v>291045.40733694943</v>
      </c>
      <c r="I230" s="16">
        <f t="shared" ca="1" si="29"/>
        <v>0.14552270366847472</v>
      </c>
      <c r="J230" s="34">
        <f>VLOOKUP(A230,PrimeRate!$A$5:$B$1000,2,0)-$F$5</f>
        <v>9.25</v>
      </c>
    </row>
    <row r="231" spans="1:10" ht="16.05" customHeight="1" x14ac:dyDescent="0.25">
      <c r="A231" s="35">
        <f t="shared" si="30"/>
        <v>52504</v>
      </c>
      <c r="B231" s="33">
        <v>224</v>
      </c>
      <c r="C231" s="15">
        <f t="shared" ca="1" si="31"/>
        <v>291045.40733694943</v>
      </c>
      <c r="D231" s="15">
        <f t="shared" ca="1" si="26"/>
        <v>18332.353887965292</v>
      </c>
      <c r="E231" s="15">
        <f t="shared" ca="1" si="24"/>
        <v>0</v>
      </c>
      <c r="F231" s="15">
        <f t="shared" ca="1" si="25"/>
        <v>2243.4750148889852</v>
      </c>
      <c r="G231" s="15">
        <f t="shared" ca="1" si="27"/>
        <v>16088.878873076306</v>
      </c>
      <c r="H231" s="15">
        <f t="shared" ca="1" si="28"/>
        <v>274956.52846387314</v>
      </c>
      <c r="I231" s="16">
        <f t="shared" ca="1" si="29"/>
        <v>0.13747826423193657</v>
      </c>
      <c r="J231" s="34">
        <f>VLOOKUP(A231,PrimeRate!$A$5:$B$1000,2,0)-$F$5</f>
        <v>9.25</v>
      </c>
    </row>
    <row r="232" spans="1:10" ht="16.05" customHeight="1" x14ac:dyDescent="0.25">
      <c r="A232" s="35">
        <f t="shared" si="30"/>
        <v>52535</v>
      </c>
      <c r="B232" s="33">
        <v>225</v>
      </c>
      <c r="C232" s="15">
        <f t="shared" ca="1" si="31"/>
        <v>274956.52846387314</v>
      </c>
      <c r="D232" s="15">
        <f t="shared" ca="1" si="26"/>
        <v>18332.353887965288</v>
      </c>
      <c r="E232" s="15">
        <f t="shared" ca="1" si="24"/>
        <v>0</v>
      </c>
      <c r="F232" s="15">
        <f t="shared" ca="1" si="25"/>
        <v>2119.4565735756892</v>
      </c>
      <c r="G232" s="15">
        <f t="shared" ca="1" si="27"/>
        <v>16212.897314389598</v>
      </c>
      <c r="H232" s="15">
        <f t="shared" ca="1" si="28"/>
        <v>258743.63114948355</v>
      </c>
      <c r="I232" s="16">
        <f t="shared" ca="1" si="29"/>
        <v>0.12937181557474178</v>
      </c>
      <c r="J232" s="34">
        <f>VLOOKUP(A232,PrimeRate!$A$5:$B$1000,2,0)-$F$5</f>
        <v>9.25</v>
      </c>
    </row>
    <row r="233" spans="1:10" ht="16.05" customHeight="1" x14ac:dyDescent="0.25">
      <c r="A233" s="35">
        <f t="shared" si="30"/>
        <v>52565</v>
      </c>
      <c r="B233" s="33">
        <v>226</v>
      </c>
      <c r="C233" s="15">
        <f t="shared" ca="1" si="31"/>
        <v>258743.63114948355</v>
      </c>
      <c r="D233" s="15">
        <f t="shared" ca="1" si="26"/>
        <v>18332.353887965292</v>
      </c>
      <c r="E233" s="15">
        <f t="shared" ca="1" si="24"/>
        <v>0</v>
      </c>
      <c r="F233" s="15">
        <f t="shared" ca="1" si="25"/>
        <v>1994.482156777269</v>
      </c>
      <c r="G233" s="15">
        <f t="shared" ca="1" si="27"/>
        <v>16337.871731188023</v>
      </c>
      <c r="H233" s="15">
        <f t="shared" ca="1" si="28"/>
        <v>242405.75941829552</v>
      </c>
      <c r="I233" s="16">
        <f t="shared" ca="1" si="29"/>
        <v>0.12120287970914777</v>
      </c>
      <c r="J233" s="34">
        <f>VLOOKUP(A233,PrimeRate!$A$5:$B$1000,2,0)-$F$5</f>
        <v>9.25</v>
      </c>
    </row>
    <row r="234" spans="1:10" ht="16.05" customHeight="1" x14ac:dyDescent="0.25">
      <c r="A234" s="35">
        <f t="shared" si="30"/>
        <v>52596</v>
      </c>
      <c r="B234" s="33">
        <v>227</v>
      </c>
      <c r="C234" s="15">
        <f t="shared" ca="1" si="31"/>
        <v>242405.75941829552</v>
      </c>
      <c r="D234" s="15">
        <f t="shared" ca="1" si="26"/>
        <v>18332.353887965288</v>
      </c>
      <c r="E234" s="15">
        <f t="shared" ca="1" si="24"/>
        <v>0</v>
      </c>
      <c r="F234" s="15">
        <f t="shared" ca="1" si="25"/>
        <v>1868.5443955160281</v>
      </c>
      <c r="G234" s="15">
        <f t="shared" ca="1" si="27"/>
        <v>16463.809492449262</v>
      </c>
      <c r="H234" s="15">
        <f t="shared" ca="1" si="28"/>
        <v>225941.94992584625</v>
      </c>
      <c r="I234" s="16">
        <f t="shared" ca="1" si="29"/>
        <v>0.11297097496292312</v>
      </c>
      <c r="J234" s="34">
        <f>VLOOKUP(A234,PrimeRate!$A$5:$B$1000,2,0)-$F$5</f>
        <v>9.25</v>
      </c>
    </row>
    <row r="235" spans="1:10" ht="16.05" customHeight="1" x14ac:dyDescent="0.25">
      <c r="A235" s="35">
        <f t="shared" si="30"/>
        <v>52627</v>
      </c>
      <c r="B235" s="33">
        <v>228</v>
      </c>
      <c r="C235" s="15">
        <f t="shared" ca="1" si="31"/>
        <v>225941.94992584625</v>
      </c>
      <c r="D235" s="15">
        <f t="shared" ca="1" si="26"/>
        <v>18332.353887965288</v>
      </c>
      <c r="E235" s="15">
        <f t="shared" ca="1" si="24"/>
        <v>0</v>
      </c>
      <c r="F235" s="15">
        <f t="shared" ca="1" si="25"/>
        <v>1741.6358640117314</v>
      </c>
      <c r="G235" s="15">
        <f t="shared" ca="1" si="27"/>
        <v>16590.718023953556</v>
      </c>
      <c r="H235" s="15">
        <f t="shared" ca="1" si="28"/>
        <v>209351.23190189269</v>
      </c>
      <c r="I235" s="16">
        <f t="shared" ca="1" si="29"/>
        <v>0.10467561595094635</v>
      </c>
      <c r="J235" s="34">
        <f>VLOOKUP(A235,PrimeRate!$A$5:$B$1000,2,0)-$F$5</f>
        <v>9.25</v>
      </c>
    </row>
    <row r="236" spans="1:10" ht="16.05" customHeight="1" x14ac:dyDescent="0.25">
      <c r="A236" s="35">
        <f t="shared" si="30"/>
        <v>52656</v>
      </c>
      <c r="B236" s="33">
        <v>229</v>
      </c>
      <c r="C236" s="15">
        <f t="shared" ca="1" si="31"/>
        <v>209351.23190189269</v>
      </c>
      <c r="D236" s="15">
        <f t="shared" ca="1" si="26"/>
        <v>18332.353887965288</v>
      </c>
      <c r="E236" s="15">
        <f t="shared" ca="1" si="24"/>
        <v>0</v>
      </c>
      <c r="F236" s="15">
        <f t="shared" ca="1" si="25"/>
        <v>1613.7490792437563</v>
      </c>
      <c r="G236" s="15">
        <f t="shared" ca="1" si="27"/>
        <v>16718.604808721531</v>
      </c>
      <c r="H236" s="15">
        <f t="shared" ca="1" si="28"/>
        <v>192632.62709317118</v>
      </c>
      <c r="I236" s="16">
        <f t="shared" ca="1" si="29"/>
        <v>9.6316313546585583E-2</v>
      </c>
      <c r="J236" s="34">
        <f>VLOOKUP(A236,PrimeRate!$A$5:$B$1000,2,0)-$F$5</f>
        <v>9.25</v>
      </c>
    </row>
    <row r="237" spans="1:10" ht="16.05" customHeight="1" x14ac:dyDescent="0.25">
      <c r="A237" s="35">
        <f t="shared" si="30"/>
        <v>52687</v>
      </c>
      <c r="B237" s="33">
        <v>230</v>
      </c>
      <c r="C237" s="15">
        <f t="shared" ca="1" si="31"/>
        <v>192632.62709317118</v>
      </c>
      <c r="D237" s="15">
        <f t="shared" ca="1" si="26"/>
        <v>18332.353887965288</v>
      </c>
      <c r="E237" s="15">
        <f t="shared" ca="1" si="24"/>
        <v>0</v>
      </c>
      <c r="F237" s="15">
        <f t="shared" ca="1" si="25"/>
        <v>1484.8765005098612</v>
      </c>
      <c r="G237" s="15">
        <f t="shared" ca="1" si="27"/>
        <v>16847.477387455427</v>
      </c>
      <c r="H237" s="15">
        <f t="shared" ca="1" si="28"/>
        <v>175785.14970571574</v>
      </c>
      <c r="I237" s="16">
        <f t="shared" ca="1" si="29"/>
        <v>8.7892574852857869E-2</v>
      </c>
      <c r="J237" s="34">
        <f>VLOOKUP(A237,PrimeRate!$A$5:$B$1000,2,0)-$F$5</f>
        <v>9.25</v>
      </c>
    </row>
    <row r="238" spans="1:10" ht="16.05" customHeight="1" x14ac:dyDescent="0.25">
      <c r="A238" s="35">
        <f t="shared" si="30"/>
        <v>52717</v>
      </c>
      <c r="B238" s="33">
        <v>231</v>
      </c>
      <c r="C238" s="15">
        <f t="shared" ca="1" si="31"/>
        <v>175785.14970571574</v>
      </c>
      <c r="D238" s="15">
        <f t="shared" ca="1" si="26"/>
        <v>18332.353887965292</v>
      </c>
      <c r="E238" s="15">
        <f t="shared" ca="1" si="24"/>
        <v>0</v>
      </c>
      <c r="F238" s="15">
        <f t="shared" ca="1" si="25"/>
        <v>1355.0105289815588</v>
      </c>
      <c r="G238" s="15">
        <f t="shared" ca="1" si="27"/>
        <v>16977.343358983733</v>
      </c>
      <c r="H238" s="15">
        <f t="shared" ca="1" si="28"/>
        <v>158807.80634673202</v>
      </c>
      <c r="I238" s="16">
        <f t="shared" ca="1" si="29"/>
        <v>7.9403903173366014E-2</v>
      </c>
      <c r="J238" s="34">
        <f>VLOOKUP(A238,PrimeRate!$A$5:$B$1000,2,0)-$F$5</f>
        <v>9.25</v>
      </c>
    </row>
    <row r="239" spans="1:10" ht="16.05" customHeight="1" x14ac:dyDescent="0.25">
      <c r="A239" s="35">
        <f t="shared" si="30"/>
        <v>52748</v>
      </c>
      <c r="B239" s="33">
        <v>232</v>
      </c>
      <c r="C239" s="15">
        <f t="shared" ca="1" si="31"/>
        <v>158807.80634673202</v>
      </c>
      <c r="D239" s="15">
        <f t="shared" ca="1" si="26"/>
        <v>18332.353887965292</v>
      </c>
      <c r="E239" s="15">
        <f t="shared" ca="1" si="24"/>
        <v>0</v>
      </c>
      <c r="F239" s="15">
        <f t="shared" ca="1" si="25"/>
        <v>1224.1435072560591</v>
      </c>
      <c r="G239" s="15">
        <f t="shared" ca="1" si="27"/>
        <v>17108.210380709232</v>
      </c>
      <c r="H239" s="15">
        <f t="shared" ca="1" si="28"/>
        <v>141699.59596602278</v>
      </c>
      <c r="I239" s="16">
        <f t="shared" ca="1" si="29"/>
        <v>7.0849797983011387E-2</v>
      </c>
      <c r="J239" s="34">
        <f>VLOOKUP(A239,PrimeRate!$A$5:$B$1000,2,0)-$F$5</f>
        <v>9.25</v>
      </c>
    </row>
    <row r="240" spans="1:10" ht="16.05" customHeight="1" x14ac:dyDescent="0.25">
      <c r="A240" s="35">
        <f t="shared" si="30"/>
        <v>52778</v>
      </c>
      <c r="B240" s="33">
        <v>233</v>
      </c>
      <c r="C240" s="15">
        <f t="shared" ca="1" si="31"/>
        <v>141699.59596602278</v>
      </c>
      <c r="D240" s="15">
        <f t="shared" ca="1" si="26"/>
        <v>18332.353887965284</v>
      </c>
      <c r="E240" s="15">
        <f t="shared" ca="1" si="24"/>
        <v>0</v>
      </c>
      <c r="F240" s="15">
        <f t="shared" ca="1" si="25"/>
        <v>1092.267718904759</v>
      </c>
      <c r="G240" s="15">
        <f t="shared" ca="1" si="27"/>
        <v>17240.086169060523</v>
      </c>
      <c r="H240" s="15">
        <f t="shared" ca="1" si="28"/>
        <v>124459.50979696226</v>
      </c>
      <c r="I240" s="16">
        <f t="shared" ca="1" si="29"/>
        <v>6.2229754898481128E-2</v>
      </c>
      <c r="J240" s="34">
        <f>VLOOKUP(A240,PrimeRate!$A$5:$B$1000,2,0)-$F$5</f>
        <v>9.25</v>
      </c>
    </row>
    <row r="241" spans="1:10" ht="16.05" customHeight="1" x14ac:dyDescent="0.25">
      <c r="A241" s="35">
        <f t="shared" si="30"/>
        <v>52809</v>
      </c>
      <c r="B241" s="33">
        <v>234</v>
      </c>
      <c r="C241" s="15">
        <f t="shared" ca="1" si="31"/>
        <v>124459.50979696226</v>
      </c>
      <c r="D241" s="15">
        <f t="shared" ca="1" si="26"/>
        <v>18332.353887965288</v>
      </c>
      <c r="E241" s="15">
        <f t="shared" ca="1" si="24"/>
        <v>0</v>
      </c>
      <c r="F241" s="15">
        <f t="shared" ca="1" si="25"/>
        <v>959.37538801825076</v>
      </c>
      <c r="G241" s="15">
        <f t="shared" ca="1" si="27"/>
        <v>17372.978499947036</v>
      </c>
      <c r="H241" s="15">
        <f t="shared" ca="1" si="28"/>
        <v>107086.53129701523</v>
      </c>
      <c r="I241" s="16">
        <f t="shared" ca="1" si="29"/>
        <v>5.3543265648507615E-2</v>
      </c>
      <c r="J241" s="34">
        <f>VLOOKUP(A241,PrimeRate!$A$5:$B$1000,2,0)-$F$5</f>
        <v>9.25</v>
      </c>
    </row>
    <row r="242" spans="1:10" ht="16.05" customHeight="1" x14ac:dyDescent="0.25">
      <c r="A242" s="35">
        <f t="shared" si="30"/>
        <v>52840</v>
      </c>
      <c r="B242" s="33">
        <v>235</v>
      </c>
      <c r="C242" s="15">
        <f t="shared" ca="1" si="31"/>
        <v>107086.53129701523</v>
      </c>
      <c r="D242" s="15">
        <f t="shared" ca="1" si="26"/>
        <v>18332.353887965288</v>
      </c>
      <c r="E242" s="15">
        <f t="shared" ca="1" si="24"/>
        <v>0</v>
      </c>
      <c r="F242" s="15">
        <f t="shared" ca="1" si="25"/>
        <v>825.45867874782573</v>
      </c>
      <c r="G242" s="15">
        <f t="shared" ca="1" si="27"/>
        <v>17506.895209217462</v>
      </c>
      <c r="H242" s="15">
        <f t="shared" ca="1" si="28"/>
        <v>89579.636087797771</v>
      </c>
      <c r="I242" s="16">
        <f t="shared" ca="1" si="29"/>
        <v>4.4789818043898887E-2</v>
      </c>
      <c r="J242" s="34">
        <f>VLOOKUP(A242,PrimeRate!$A$5:$B$1000,2,0)-$F$5</f>
        <v>9.25</v>
      </c>
    </row>
    <row r="243" spans="1:10" ht="16.05" customHeight="1" x14ac:dyDescent="0.25">
      <c r="A243" s="35">
        <f t="shared" si="30"/>
        <v>52870</v>
      </c>
      <c r="B243" s="33">
        <v>236</v>
      </c>
      <c r="C243" s="15">
        <f t="shared" ca="1" si="31"/>
        <v>89579.636087797771</v>
      </c>
      <c r="D243" s="15">
        <f t="shared" ca="1" si="26"/>
        <v>18332.353887965292</v>
      </c>
      <c r="E243" s="15">
        <f t="shared" ca="1" si="24"/>
        <v>0</v>
      </c>
      <c r="F243" s="15">
        <f t="shared" ca="1" si="25"/>
        <v>690.50969484344114</v>
      </c>
      <c r="G243" s="15">
        <f t="shared" ca="1" si="27"/>
        <v>17641.844193121851</v>
      </c>
      <c r="H243" s="15">
        <f t="shared" ca="1" si="28"/>
        <v>71937.791894675916</v>
      </c>
      <c r="I243" s="16">
        <f t="shared" ca="1" si="29"/>
        <v>3.5968895947337959E-2</v>
      </c>
      <c r="J243" s="34">
        <f>VLOOKUP(A243,PrimeRate!$A$5:$B$1000,2,0)-$F$5</f>
        <v>9.25</v>
      </c>
    </row>
    <row r="244" spans="1:10" ht="16.05" customHeight="1" x14ac:dyDescent="0.25">
      <c r="A244" s="35">
        <f t="shared" si="30"/>
        <v>52901</v>
      </c>
      <c r="B244" s="33">
        <v>237</v>
      </c>
      <c r="C244" s="15">
        <f t="shared" ca="1" si="31"/>
        <v>71937.791894675916</v>
      </c>
      <c r="D244" s="15">
        <f t="shared" ca="1" si="26"/>
        <v>18332.353887965288</v>
      </c>
      <c r="E244" s="15">
        <f t="shared" ca="1" si="24"/>
        <v>0</v>
      </c>
      <c r="F244" s="15">
        <f t="shared" ca="1" si="25"/>
        <v>554.52047918812684</v>
      </c>
      <c r="G244" s="15">
        <f t="shared" ca="1" si="27"/>
        <v>17777.833408777162</v>
      </c>
      <c r="H244" s="15">
        <f t="shared" ca="1" si="28"/>
        <v>54159.958485898751</v>
      </c>
      <c r="I244" s="16">
        <f t="shared" ca="1" si="29"/>
        <v>2.7079979242949376E-2</v>
      </c>
      <c r="J244" s="34">
        <f>VLOOKUP(A244,PrimeRate!$A$5:$B$1000,2,0)-$F$5</f>
        <v>9.25</v>
      </c>
    </row>
    <row r="245" spans="1:10" ht="16.05" customHeight="1" x14ac:dyDescent="0.25">
      <c r="A245" s="35">
        <f t="shared" si="30"/>
        <v>52931</v>
      </c>
      <c r="B245" s="33">
        <v>238</v>
      </c>
      <c r="C245" s="15">
        <f t="shared" ca="1" si="31"/>
        <v>54159.958485898751</v>
      </c>
      <c r="D245" s="15">
        <f t="shared" ca="1" si="26"/>
        <v>18332.353887965284</v>
      </c>
      <c r="E245" s="15">
        <f t="shared" ca="1" si="24"/>
        <v>0</v>
      </c>
      <c r="F245" s="15">
        <f t="shared" ca="1" si="25"/>
        <v>417.48301332880288</v>
      </c>
      <c r="G245" s="15">
        <f t="shared" ca="1" si="27"/>
        <v>17914.870874636483</v>
      </c>
      <c r="H245" s="15">
        <f t="shared" ca="1" si="28"/>
        <v>36245.087611262265</v>
      </c>
      <c r="I245" s="16">
        <f t="shared" ca="1" si="29"/>
        <v>1.8122543805631133E-2</v>
      </c>
      <c r="J245" s="34">
        <f>VLOOKUP(A245,PrimeRate!$A$5:$B$1000,2,0)-$F$5</f>
        <v>9.25</v>
      </c>
    </row>
    <row r="246" spans="1:10" ht="16.05" customHeight="1" x14ac:dyDescent="0.25">
      <c r="A246" s="35">
        <f t="shared" si="30"/>
        <v>52962</v>
      </c>
      <c r="B246" s="33">
        <v>239</v>
      </c>
      <c r="C246" s="15">
        <f t="shared" ca="1" si="31"/>
        <v>36245.087611262265</v>
      </c>
      <c r="D246" s="15">
        <f t="shared" ca="1" si="26"/>
        <v>18332.353887965281</v>
      </c>
      <c r="E246" s="15">
        <f t="shared" ca="1" si="24"/>
        <v>0</v>
      </c>
      <c r="F246" s="15">
        <f t="shared" ca="1" si="25"/>
        <v>279.38921700347993</v>
      </c>
      <c r="G246" s="15">
        <f t="shared" ca="1" si="27"/>
        <v>18052.964670961799</v>
      </c>
      <c r="H246" s="15">
        <f t="shared" ca="1" si="28"/>
        <v>18192.122940300465</v>
      </c>
      <c r="I246" s="16">
        <f t="shared" ca="1" si="29"/>
        <v>9.096061470150232E-3</v>
      </c>
      <c r="J246" s="34">
        <f>VLOOKUP(A246,PrimeRate!$A$5:$B$1000,2,0)-$F$5</f>
        <v>9.25</v>
      </c>
    </row>
    <row r="247" spans="1:10" ht="16.05" customHeight="1" x14ac:dyDescent="0.25">
      <c r="A247" s="35">
        <f t="shared" si="30"/>
        <v>52993</v>
      </c>
      <c r="B247" s="33">
        <v>240</v>
      </c>
      <c r="C247" s="15">
        <f t="shared" ca="1" si="31"/>
        <v>18192.122940300465</v>
      </c>
      <c r="D247" s="15">
        <f t="shared" ca="1" si="26"/>
        <v>18332.353887965281</v>
      </c>
      <c r="E247" s="15">
        <f t="shared" ca="1" si="24"/>
        <v>0</v>
      </c>
      <c r="F247" s="15">
        <f t="shared" ca="1" si="25"/>
        <v>140.23094766481611</v>
      </c>
      <c r="G247" s="15">
        <f t="shared" ca="1" si="27"/>
        <v>18192.122940300465</v>
      </c>
      <c r="H247" s="15">
        <f t="shared" ca="1" si="28"/>
        <v>0</v>
      </c>
      <c r="I247" s="16">
        <f t="shared" ca="1" si="29"/>
        <v>0</v>
      </c>
      <c r="J247" s="34">
        <f>VLOOKUP(A247,PrimeRate!$A$5:$B$1000,2,0)-$F$5</f>
        <v>9.25</v>
      </c>
    </row>
    <row r="248" spans="1:10" ht="16.05" customHeight="1" x14ac:dyDescent="0.25">
      <c r="A248" s="35">
        <f t="shared" si="30"/>
        <v>53021</v>
      </c>
      <c r="B248" s="33">
        <v>241</v>
      </c>
      <c r="C248" s="15">
        <f t="shared" ca="1" si="31"/>
        <v>0</v>
      </c>
      <c r="D248" s="15">
        <f t="shared" si="26"/>
        <v>0</v>
      </c>
      <c r="E248" s="15">
        <f t="shared" ca="1" si="24"/>
        <v>0</v>
      </c>
      <c r="F248" s="15">
        <f t="shared" ca="1" si="25"/>
        <v>0</v>
      </c>
      <c r="G248" s="15">
        <f t="shared" ca="1" si="27"/>
        <v>0</v>
      </c>
      <c r="H248" s="15">
        <f t="shared" ca="1" si="28"/>
        <v>0</v>
      </c>
      <c r="I248" s="16">
        <f t="shared" ca="1" si="29"/>
        <v>0</v>
      </c>
      <c r="J248" s="34">
        <f>VLOOKUP(A248,PrimeRate!$A$5:$B$1000,2,0)-$F$5</f>
        <v>9.25</v>
      </c>
    </row>
    <row r="249" spans="1:10" ht="16.05" customHeight="1" x14ac:dyDescent="0.25">
      <c r="A249" s="35">
        <f t="shared" si="30"/>
        <v>53052</v>
      </c>
      <c r="B249" s="33">
        <v>242</v>
      </c>
      <c r="C249" s="15">
        <f t="shared" ca="1" si="31"/>
        <v>0</v>
      </c>
      <c r="D249" s="15">
        <f t="shared" ca="1" si="26"/>
        <v>0</v>
      </c>
      <c r="E249" s="15">
        <f t="shared" ca="1" si="24"/>
        <v>0</v>
      </c>
      <c r="F249" s="15">
        <f t="shared" ca="1" si="25"/>
        <v>0</v>
      </c>
      <c r="G249" s="15">
        <f t="shared" ca="1" si="27"/>
        <v>0</v>
      </c>
      <c r="H249" s="15">
        <f t="shared" ca="1" si="28"/>
        <v>0</v>
      </c>
      <c r="I249" s="16">
        <f t="shared" ca="1" si="29"/>
        <v>0</v>
      </c>
      <c r="J249" s="34">
        <f>VLOOKUP(A249,PrimeRate!$A$5:$B$1000,2,0)-$F$5</f>
        <v>9.25</v>
      </c>
    </row>
    <row r="250" spans="1:10" ht="16.05" customHeight="1" x14ac:dyDescent="0.25">
      <c r="A250" s="35">
        <f t="shared" si="30"/>
        <v>53082</v>
      </c>
      <c r="B250" s="33">
        <v>243</v>
      </c>
      <c r="C250" s="15">
        <f t="shared" ca="1" si="31"/>
        <v>0</v>
      </c>
      <c r="D250" s="15">
        <f t="shared" ca="1" si="26"/>
        <v>0</v>
      </c>
      <c r="E250" s="15">
        <f t="shared" ca="1" si="24"/>
        <v>0</v>
      </c>
      <c r="F250" s="15">
        <f t="shared" ca="1" si="25"/>
        <v>0</v>
      </c>
      <c r="G250" s="15">
        <f t="shared" ca="1" si="27"/>
        <v>0</v>
      </c>
      <c r="H250" s="15">
        <f t="shared" ca="1" si="28"/>
        <v>0</v>
      </c>
      <c r="I250" s="16">
        <f t="shared" ca="1" si="29"/>
        <v>0</v>
      </c>
      <c r="J250" s="34">
        <f>VLOOKUP(A250,PrimeRate!$A$5:$B$1000,2,0)-$F$5</f>
        <v>9.25</v>
      </c>
    </row>
    <row r="251" spans="1:10" ht="16.05" customHeight="1" x14ac:dyDescent="0.25">
      <c r="A251" s="35">
        <f t="shared" si="30"/>
        <v>53113</v>
      </c>
      <c r="B251" s="33">
        <v>244</v>
      </c>
      <c r="C251" s="15">
        <f t="shared" ca="1" si="31"/>
        <v>0</v>
      </c>
      <c r="D251" s="15">
        <f t="shared" ca="1" si="26"/>
        <v>0</v>
      </c>
      <c r="E251" s="15">
        <f t="shared" ca="1" si="24"/>
        <v>0</v>
      </c>
      <c r="F251" s="15">
        <f t="shared" ca="1" si="25"/>
        <v>0</v>
      </c>
      <c r="G251" s="15">
        <f t="shared" ca="1" si="27"/>
        <v>0</v>
      </c>
      <c r="H251" s="15">
        <f t="shared" ca="1" si="28"/>
        <v>0</v>
      </c>
      <c r="I251" s="16">
        <f t="shared" ca="1" si="29"/>
        <v>0</v>
      </c>
      <c r="J251" s="34">
        <f>VLOOKUP(A251,PrimeRate!$A$5:$B$1000,2,0)-$F$5</f>
        <v>9.25</v>
      </c>
    </row>
    <row r="252" spans="1:10" ht="16.05" customHeight="1" x14ac:dyDescent="0.25">
      <c r="A252" s="35">
        <f t="shared" si="30"/>
        <v>53143</v>
      </c>
      <c r="B252" s="33">
        <v>245</v>
      </c>
      <c r="C252" s="15">
        <f t="shared" ca="1" si="31"/>
        <v>0</v>
      </c>
      <c r="D252" s="15">
        <f t="shared" ca="1" si="26"/>
        <v>0</v>
      </c>
      <c r="E252" s="15">
        <f t="shared" ca="1" si="24"/>
        <v>0</v>
      </c>
      <c r="F252" s="15">
        <f t="shared" ca="1" si="25"/>
        <v>0</v>
      </c>
      <c r="G252" s="15">
        <f t="shared" ca="1" si="27"/>
        <v>0</v>
      </c>
      <c r="H252" s="15">
        <f t="shared" ca="1" si="28"/>
        <v>0</v>
      </c>
      <c r="I252" s="16">
        <f t="shared" ca="1" si="29"/>
        <v>0</v>
      </c>
      <c r="J252" s="34">
        <f>VLOOKUP(A252,PrimeRate!$A$5:$B$1000,2,0)-$F$5</f>
        <v>9.25</v>
      </c>
    </row>
    <row r="253" spans="1:10" ht="16.05" customHeight="1" x14ac:dyDescent="0.25">
      <c r="A253" s="35">
        <f t="shared" si="30"/>
        <v>53174</v>
      </c>
      <c r="B253" s="33">
        <v>246</v>
      </c>
      <c r="C253" s="15">
        <f t="shared" ca="1" si="31"/>
        <v>0</v>
      </c>
      <c r="D253" s="15">
        <f t="shared" ca="1" si="26"/>
        <v>0</v>
      </c>
      <c r="E253" s="15">
        <f t="shared" ca="1" si="24"/>
        <v>0</v>
      </c>
      <c r="F253" s="15">
        <f t="shared" ca="1" si="25"/>
        <v>0</v>
      </c>
      <c r="G253" s="15">
        <f t="shared" ca="1" si="27"/>
        <v>0</v>
      </c>
      <c r="H253" s="15">
        <f t="shared" ca="1" si="28"/>
        <v>0</v>
      </c>
      <c r="I253" s="16">
        <f t="shared" ca="1" si="29"/>
        <v>0</v>
      </c>
      <c r="J253" s="34">
        <f>VLOOKUP(A253,PrimeRate!$A$5:$B$1000,2,0)-$F$5</f>
        <v>9.25</v>
      </c>
    </row>
    <row r="254" spans="1:10" ht="16.05" customHeight="1" x14ac:dyDescent="0.25">
      <c r="A254" s="35">
        <f t="shared" si="30"/>
        <v>53205</v>
      </c>
      <c r="B254" s="33">
        <v>247</v>
      </c>
      <c r="C254" s="15">
        <f t="shared" ca="1" si="31"/>
        <v>0</v>
      </c>
      <c r="D254" s="15">
        <f t="shared" ca="1" si="26"/>
        <v>0</v>
      </c>
      <c r="E254" s="15">
        <f t="shared" ca="1" si="24"/>
        <v>0</v>
      </c>
      <c r="F254" s="15">
        <f t="shared" ca="1" si="25"/>
        <v>0</v>
      </c>
      <c r="G254" s="15">
        <f t="shared" ca="1" si="27"/>
        <v>0</v>
      </c>
      <c r="H254" s="15">
        <f t="shared" ca="1" si="28"/>
        <v>0</v>
      </c>
      <c r="I254" s="16">
        <f t="shared" ca="1" si="29"/>
        <v>0</v>
      </c>
      <c r="J254" s="34">
        <f>VLOOKUP(A254,PrimeRate!$A$5:$B$1000,2,0)-$F$5</f>
        <v>9.25</v>
      </c>
    </row>
    <row r="255" spans="1:10" ht="16.05" customHeight="1" x14ac:dyDescent="0.25">
      <c r="A255" s="35">
        <f t="shared" si="30"/>
        <v>53235</v>
      </c>
      <c r="B255" s="33">
        <v>248</v>
      </c>
      <c r="C255" s="15">
        <f t="shared" ca="1" si="31"/>
        <v>0</v>
      </c>
      <c r="D255" s="15">
        <f t="shared" ca="1" si="26"/>
        <v>0</v>
      </c>
      <c r="E255" s="15">
        <f t="shared" ca="1" si="24"/>
        <v>0</v>
      </c>
      <c r="F255" s="15">
        <f t="shared" ca="1" si="25"/>
        <v>0</v>
      </c>
      <c r="G255" s="15">
        <f t="shared" ca="1" si="27"/>
        <v>0</v>
      </c>
      <c r="H255" s="15">
        <f t="shared" ca="1" si="28"/>
        <v>0</v>
      </c>
      <c r="I255" s="16">
        <f t="shared" ca="1" si="29"/>
        <v>0</v>
      </c>
      <c r="J255" s="34">
        <f>VLOOKUP(A255,PrimeRate!$A$5:$B$1000,2,0)-$F$5</f>
        <v>9.25</v>
      </c>
    </row>
    <row r="256" spans="1:10" ht="16.05" customHeight="1" x14ac:dyDescent="0.25">
      <c r="A256" s="35">
        <f t="shared" si="30"/>
        <v>53266</v>
      </c>
      <c r="B256" s="33">
        <v>249</v>
      </c>
      <c r="C256" s="15">
        <f t="shared" ca="1" si="31"/>
        <v>0</v>
      </c>
      <c r="D256" s="15">
        <f t="shared" ca="1" si="26"/>
        <v>0</v>
      </c>
      <c r="E256" s="15">
        <f t="shared" ca="1" si="24"/>
        <v>0</v>
      </c>
      <c r="F256" s="15">
        <f t="shared" ca="1" si="25"/>
        <v>0</v>
      </c>
      <c r="G256" s="15">
        <f t="shared" ca="1" si="27"/>
        <v>0</v>
      </c>
      <c r="H256" s="15">
        <f t="shared" ca="1" si="28"/>
        <v>0</v>
      </c>
      <c r="I256" s="16">
        <f t="shared" ca="1" si="29"/>
        <v>0</v>
      </c>
      <c r="J256" s="34">
        <f>VLOOKUP(A256,PrimeRate!$A$5:$B$1000,2,0)-$F$5</f>
        <v>9.25</v>
      </c>
    </row>
    <row r="257" spans="1:10" ht="16.05" customHeight="1" x14ac:dyDescent="0.25">
      <c r="A257" s="35">
        <f t="shared" si="30"/>
        <v>53296</v>
      </c>
      <c r="B257" s="33">
        <v>250</v>
      </c>
      <c r="C257" s="15">
        <f t="shared" ca="1" si="31"/>
        <v>0</v>
      </c>
      <c r="D257" s="15">
        <f t="shared" ca="1" si="26"/>
        <v>0</v>
      </c>
      <c r="E257" s="15">
        <f t="shared" ca="1" si="24"/>
        <v>0</v>
      </c>
      <c r="F257" s="15">
        <f t="shared" ca="1" si="25"/>
        <v>0</v>
      </c>
      <c r="G257" s="15">
        <f t="shared" ca="1" si="27"/>
        <v>0</v>
      </c>
      <c r="H257" s="15">
        <f t="shared" ca="1" si="28"/>
        <v>0</v>
      </c>
      <c r="I257" s="16">
        <f t="shared" ca="1" si="29"/>
        <v>0</v>
      </c>
      <c r="J257" s="34">
        <f>VLOOKUP(A257,PrimeRate!$A$5:$B$1000,2,0)-$F$5</f>
        <v>9.25</v>
      </c>
    </row>
    <row r="258" spans="1:10" ht="16.05" customHeight="1" x14ac:dyDescent="0.25">
      <c r="A258" s="35">
        <f t="shared" si="30"/>
        <v>53327</v>
      </c>
      <c r="B258" s="33">
        <v>251</v>
      </c>
      <c r="C258" s="15">
        <f t="shared" ca="1" si="31"/>
        <v>0</v>
      </c>
      <c r="D258" s="15">
        <f t="shared" ca="1" si="26"/>
        <v>0</v>
      </c>
      <c r="E258" s="15">
        <f t="shared" ca="1" si="24"/>
        <v>0</v>
      </c>
      <c r="F258" s="15">
        <f t="shared" ca="1" si="25"/>
        <v>0</v>
      </c>
      <c r="G258" s="15">
        <f t="shared" ca="1" si="27"/>
        <v>0</v>
      </c>
      <c r="H258" s="15">
        <f t="shared" ca="1" si="28"/>
        <v>0</v>
      </c>
      <c r="I258" s="16">
        <f t="shared" ca="1" si="29"/>
        <v>0</v>
      </c>
      <c r="J258" s="34">
        <f>VLOOKUP(A258,PrimeRate!$A$5:$B$1000,2,0)-$F$5</f>
        <v>9.25</v>
      </c>
    </row>
    <row r="259" spans="1:10" ht="16.05" customHeight="1" x14ac:dyDescent="0.25">
      <c r="A259" s="35">
        <f t="shared" si="30"/>
        <v>53358</v>
      </c>
      <c r="B259" s="33">
        <v>252</v>
      </c>
      <c r="C259" s="15">
        <f t="shared" ca="1" si="31"/>
        <v>0</v>
      </c>
      <c r="D259" s="15">
        <f t="shared" ca="1" si="26"/>
        <v>0</v>
      </c>
      <c r="E259" s="15">
        <f t="shared" ca="1" si="24"/>
        <v>0</v>
      </c>
      <c r="F259" s="15">
        <f t="shared" ca="1" si="25"/>
        <v>0</v>
      </c>
      <c r="G259" s="15">
        <f t="shared" ca="1" si="27"/>
        <v>0</v>
      </c>
      <c r="H259" s="15">
        <f t="shared" ca="1" si="28"/>
        <v>0</v>
      </c>
      <c r="I259" s="16">
        <f t="shared" ca="1" si="29"/>
        <v>0</v>
      </c>
      <c r="J259" s="34">
        <f>VLOOKUP(A259,PrimeRate!$A$5:$B$1000,2,0)-$F$5</f>
        <v>9.25</v>
      </c>
    </row>
    <row r="260" spans="1:10" ht="16.05" customHeight="1" x14ac:dyDescent="0.25">
      <c r="A260" s="35">
        <f t="shared" si="30"/>
        <v>53386</v>
      </c>
      <c r="B260" s="33">
        <v>253</v>
      </c>
      <c r="C260" s="15">
        <f t="shared" ca="1" si="31"/>
        <v>0</v>
      </c>
      <c r="D260" s="15">
        <f t="shared" ca="1" si="26"/>
        <v>0</v>
      </c>
      <c r="E260" s="15">
        <f t="shared" ca="1" si="24"/>
        <v>0</v>
      </c>
      <c r="F260" s="15">
        <f t="shared" ca="1" si="25"/>
        <v>0</v>
      </c>
      <c r="G260" s="15">
        <f t="shared" ca="1" si="27"/>
        <v>0</v>
      </c>
      <c r="H260" s="15">
        <f t="shared" ca="1" si="28"/>
        <v>0</v>
      </c>
      <c r="I260" s="16">
        <f t="shared" ca="1" si="29"/>
        <v>0</v>
      </c>
      <c r="J260" s="34">
        <f>VLOOKUP(A260,PrimeRate!$A$5:$B$1000,2,0)-$F$5</f>
        <v>9.25</v>
      </c>
    </row>
    <row r="261" spans="1:10" ht="16.05" customHeight="1" x14ac:dyDescent="0.25">
      <c r="A261" s="35">
        <f t="shared" si="30"/>
        <v>53417</v>
      </c>
      <c r="B261" s="33">
        <v>254</v>
      </c>
      <c r="C261" s="15">
        <f t="shared" ca="1" si="31"/>
        <v>0</v>
      </c>
      <c r="D261" s="15">
        <f t="shared" ca="1" si="26"/>
        <v>0</v>
      </c>
      <c r="E261" s="15">
        <f t="shared" ca="1" si="24"/>
        <v>0</v>
      </c>
      <c r="F261" s="15">
        <f t="shared" ca="1" si="25"/>
        <v>0</v>
      </c>
      <c r="G261" s="15">
        <f t="shared" ca="1" si="27"/>
        <v>0</v>
      </c>
      <c r="H261" s="15">
        <f t="shared" ca="1" si="28"/>
        <v>0</v>
      </c>
      <c r="I261" s="16">
        <f t="shared" ca="1" si="29"/>
        <v>0</v>
      </c>
      <c r="J261" s="34">
        <f>VLOOKUP(A261,PrimeRate!$A$5:$B$1000,2,0)-$F$5</f>
        <v>9.25</v>
      </c>
    </row>
    <row r="262" spans="1:10" ht="16.05" customHeight="1" x14ac:dyDescent="0.25">
      <c r="A262" s="35">
        <f t="shared" si="30"/>
        <v>53447</v>
      </c>
      <c r="B262" s="33">
        <v>255</v>
      </c>
      <c r="C262" s="15">
        <f t="shared" ca="1" si="31"/>
        <v>0</v>
      </c>
      <c r="D262" s="15">
        <f t="shared" ca="1" si="26"/>
        <v>0</v>
      </c>
      <c r="E262" s="15">
        <f t="shared" ca="1" si="24"/>
        <v>0</v>
      </c>
      <c r="F262" s="15">
        <f t="shared" ca="1" si="25"/>
        <v>0</v>
      </c>
      <c r="G262" s="15">
        <f t="shared" ca="1" si="27"/>
        <v>0</v>
      </c>
      <c r="H262" s="15">
        <f t="shared" ca="1" si="28"/>
        <v>0</v>
      </c>
      <c r="I262" s="16">
        <f t="shared" ca="1" si="29"/>
        <v>0</v>
      </c>
      <c r="J262" s="34">
        <f>VLOOKUP(A262,PrimeRate!$A$5:$B$1000,2,0)-$F$5</f>
        <v>9.25</v>
      </c>
    </row>
    <row r="263" spans="1:10" ht="16.05" customHeight="1" x14ac:dyDescent="0.25">
      <c r="A263" s="35">
        <f t="shared" si="30"/>
        <v>53478</v>
      </c>
      <c r="B263" s="33">
        <v>256</v>
      </c>
      <c r="C263" s="15">
        <f t="shared" ca="1" si="31"/>
        <v>0</v>
      </c>
      <c r="D263" s="15">
        <f t="shared" ca="1" si="26"/>
        <v>0</v>
      </c>
      <c r="E263" s="15">
        <f t="shared" ca="1" si="24"/>
        <v>0</v>
      </c>
      <c r="F263" s="15">
        <f t="shared" ca="1" si="25"/>
        <v>0</v>
      </c>
      <c r="G263" s="15">
        <f t="shared" ca="1" si="27"/>
        <v>0</v>
      </c>
      <c r="H263" s="15">
        <f t="shared" ca="1" si="28"/>
        <v>0</v>
      </c>
      <c r="I263" s="16">
        <f t="shared" ca="1" si="29"/>
        <v>0</v>
      </c>
      <c r="J263" s="34">
        <f>VLOOKUP(A263,PrimeRate!$A$5:$B$1000,2,0)-$F$5</f>
        <v>9.25</v>
      </c>
    </row>
    <row r="264" spans="1:10" ht="16.05" customHeight="1" x14ac:dyDescent="0.25">
      <c r="A264" s="35">
        <f t="shared" si="30"/>
        <v>53508</v>
      </c>
      <c r="B264" s="33">
        <v>257</v>
      </c>
      <c r="C264" s="15">
        <f t="shared" ca="1" si="31"/>
        <v>0</v>
      </c>
      <c r="D264" s="15">
        <f t="shared" ca="1" si="26"/>
        <v>0</v>
      </c>
      <c r="E264" s="15">
        <f t="shared" ref="E264:E327" ca="1" si="32">IF(VLOOKUP($A264,AdHoc,2,0)&gt;C264+F264-D264,C264+F264-D264,VLOOKUP($A264,AdHoc,2,0))</f>
        <v>0</v>
      </c>
      <c r="F264" s="15">
        <f t="shared" ref="F264:F327" ca="1" si="33">C264*J264/100/12</f>
        <v>0</v>
      </c>
      <c r="G264" s="15">
        <f t="shared" ca="1" si="27"/>
        <v>0</v>
      </c>
      <c r="H264" s="15">
        <f t="shared" ca="1" si="28"/>
        <v>0</v>
      </c>
      <c r="I264" s="16">
        <f t="shared" ca="1" si="29"/>
        <v>0</v>
      </c>
      <c r="J264" s="34">
        <f>VLOOKUP(A264,PrimeRate!$A$5:$B$1000,2,0)-$F$5</f>
        <v>9.25</v>
      </c>
    </row>
    <row r="265" spans="1:10" ht="16.05" customHeight="1" x14ac:dyDescent="0.25">
      <c r="A265" s="35">
        <f t="shared" si="30"/>
        <v>53539</v>
      </c>
      <c r="B265" s="33">
        <v>258</v>
      </c>
      <c r="C265" s="15">
        <f t="shared" ca="1" si="31"/>
        <v>0</v>
      </c>
      <c r="D265" s="15">
        <f t="shared" ref="D265:D328" ca="1" si="34">IF($C$5*12+1-B265=0,0,IF(PMT(J265/100/12,$C$5*12+1-B265,-C265,0,0)&gt;C265+F265,C265+F265,PMT(J265/100/12,$C$5*12+1-B265,-C265,0,0)))</f>
        <v>0</v>
      </c>
      <c r="E265" s="15">
        <f t="shared" ca="1" si="32"/>
        <v>0</v>
      </c>
      <c r="F265" s="15">
        <f t="shared" ca="1" si="33"/>
        <v>0</v>
      </c>
      <c r="G265" s="15">
        <f t="shared" ref="G265:G328" ca="1" si="35">D265+E265-F265</f>
        <v>0</v>
      </c>
      <c r="H265" s="15">
        <f t="shared" ref="H265:H328" ca="1" si="36">IF(ROUND(C265-G265,2)=0,0,C265-G265)</f>
        <v>0</v>
      </c>
      <c r="I265" s="16">
        <f t="shared" ref="I265:I328" ca="1" si="37">IF(C265=0,0,H265/$C$8)</f>
        <v>0</v>
      </c>
      <c r="J265" s="34">
        <f>VLOOKUP(A265,PrimeRate!$A$5:$B$1000,2,0)-$F$5</f>
        <v>9.25</v>
      </c>
    </row>
    <row r="266" spans="1:10" ht="16.05" customHeight="1" x14ac:dyDescent="0.25">
      <c r="A266" s="35">
        <f t="shared" ref="A266:A329" si="38">DATE(YEAR(A265),MONTH(A265)+2,1-1)</f>
        <v>53570</v>
      </c>
      <c r="B266" s="33">
        <v>259</v>
      </c>
      <c r="C266" s="15">
        <f t="shared" ref="C266:C329" ca="1" si="39">H265</f>
        <v>0</v>
      </c>
      <c r="D266" s="15">
        <f t="shared" ca="1" si="34"/>
        <v>0</v>
      </c>
      <c r="E266" s="15">
        <f t="shared" ca="1" si="32"/>
        <v>0</v>
      </c>
      <c r="F266" s="15">
        <f t="shared" ca="1" si="33"/>
        <v>0</v>
      </c>
      <c r="G266" s="15">
        <f t="shared" ca="1" si="35"/>
        <v>0</v>
      </c>
      <c r="H266" s="15">
        <f t="shared" ca="1" si="36"/>
        <v>0</v>
      </c>
      <c r="I266" s="16">
        <f t="shared" ca="1" si="37"/>
        <v>0</v>
      </c>
      <c r="J266" s="34">
        <f>VLOOKUP(A266,PrimeRate!$A$5:$B$1000,2,0)-$F$5</f>
        <v>9.25</v>
      </c>
    </row>
    <row r="267" spans="1:10" ht="16.05" customHeight="1" x14ac:dyDescent="0.25">
      <c r="A267" s="35">
        <f t="shared" si="38"/>
        <v>53600</v>
      </c>
      <c r="B267" s="33">
        <v>260</v>
      </c>
      <c r="C267" s="15">
        <f t="shared" ca="1" si="39"/>
        <v>0</v>
      </c>
      <c r="D267" s="15">
        <f t="shared" ca="1" si="34"/>
        <v>0</v>
      </c>
      <c r="E267" s="15">
        <f t="shared" ca="1" si="32"/>
        <v>0</v>
      </c>
      <c r="F267" s="15">
        <f t="shared" ca="1" si="33"/>
        <v>0</v>
      </c>
      <c r="G267" s="15">
        <f t="shared" ca="1" si="35"/>
        <v>0</v>
      </c>
      <c r="H267" s="15">
        <f t="shared" ca="1" si="36"/>
        <v>0</v>
      </c>
      <c r="I267" s="16">
        <f t="shared" ca="1" si="37"/>
        <v>0</v>
      </c>
      <c r="J267" s="34">
        <f>VLOOKUP(A267,PrimeRate!$A$5:$B$1000,2,0)-$F$5</f>
        <v>9.25</v>
      </c>
    </row>
    <row r="268" spans="1:10" ht="16.05" customHeight="1" x14ac:dyDescent="0.25">
      <c r="A268" s="35">
        <f t="shared" si="38"/>
        <v>53631</v>
      </c>
      <c r="B268" s="33">
        <v>261</v>
      </c>
      <c r="C268" s="15">
        <f t="shared" ca="1" si="39"/>
        <v>0</v>
      </c>
      <c r="D268" s="15">
        <f t="shared" ca="1" si="34"/>
        <v>0</v>
      </c>
      <c r="E268" s="15">
        <f t="shared" ca="1" si="32"/>
        <v>0</v>
      </c>
      <c r="F268" s="15">
        <f t="shared" ca="1" si="33"/>
        <v>0</v>
      </c>
      <c r="G268" s="15">
        <f t="shared" ca="1" si="35"/>
        <v>0</v>
      </c>
      <c r="H268" s="15">
        <f t="shared" ca="1" si="36"/>
        <v>0</v>
      </c>
      <c r="I268" s="16">
        <f t="shared" ca="1" si="37"/>
        <v>0</v>
      </c>
      <c r="J268" s="34">
        <f>VLOOKUP(A268,PrimeRate!$A$5:$B$1000,2,0)-$F$5</f>
        <v>9.25</v>
      </c>
    </row>
    <row r="269" spans="1:10" ht="16.05" customHeight="1" x14ac:dyDescent="0.25">
      <c r="A269" s="35">
        <f t="shared" si="38"/>
        <v>53661</v>
      </c>
      <c r="B269" s="33">
        <v>262</v>
      </c>
      <c r="C269" s="15">
        <f t="shared" ca="1" si="39"/>
        <v>0</v>
      </c>
      <c r="D269" s="15">
        <f t="shared" ca="1" si="34"/>
        <v>0</v>
      </c>
      <c r="E269" s="15">
        <f t="shared" ca="1" si="32"/>
        <v>0</v>
      </c>
      <c r="F269" s="15">
        <f t="shared" ca="1" si="33"/>
        <v>0</v>
      </c>
      <c r="G269" s="15">
        <f t="shared" ca="1" si="35"/>
        <v>0</v>
      </c>
      <c r="H269" s="15">
        <f t="shared" ca="1" si="36"/>
        <v>0</v>
      </c>
      <c r="I269" s="16">
        <f t="shared" ca="1" si="37"/>
        <v>0</v>
      </c>
      <c r="J269" s="34">
        <f>VLOOKUP(A269,PrimeRate!$A$5:$B$1000,2,0)-$F$5</f>
        <v>9.25</v>
      </c>
    </row>
    <row r="270" spans="1:10" ht="16.05" customHeight="1" x14ac:dyDescent="0.25">
      <c r="A270" s="35">
        <f t="shared" si="38"/>
        <v>53692</v>
      </c>
      <c r="B270" s="33">
        <v>263</v>
      </c>
      <c r="C270" s="15">
        <f t="shared" ca="1" si="39"/>
        <v>0</v>
      </c>
      <c r="D270" s="15">
        <f t="shared" ca="1" si="34"/>
        <v>0</v>
      </c>
      <c r="E270" s="15">
        <f t="shared" ca="1" si="32"/>
        <v>0</v>
      </c>
      <c r="F270" s="15">
        <f t="shared" ca="1" si="33"/>
        <v>0</v>
      </c>
      <c r="G270" s="15">
        <f t="shared" ca="1" si="35"/>
        <v>0</v>
      </c>
      <c r="H270" s="15">
        <f t="shared" ca="1" si="36"/>
        <v>0</v>
      </c>
      <c r="I270" s="16">
        <f t="shared" ca="1" si="37"/>
        <v>0</v>
      </c>
      <c r="J270" s="34">
        <f>VLOOKUP(A270,PrimeRate!$A$5:$B$1000,2,0)-$F$5</f>
        <v>9.25</v>
      </c>
    </row>
    <row r="271" spans="1:10" ht="16.05" customHeight="1" x14ac:dyDescent="0.25">
      <c r="A271" s="35">
        <f t="shared" si="38"/>
        <v>53723</v>
      </c>
      <c r="B271" s="33">
        <v>264</v>
      </c>
      <c r="C271" s="15">
        <f t="shared" ca="1" si="39"/>
        <v>0</v>
      </c>
      <c r="D271" s="15">
        <f t="shared" ca="1" si="34"/>
        <v>0</v>
      </c>
      <c r="E271" s="15">
        <f t="shared" ca="1" si="32"/>
        <v>0</v>
      </c>
      <c r="F271" s="15">
        <f t="shared" ca="1" si="33"/>
        <v>0</v>
      </c>
      <c r="G271" s="15">
        <f t="shared" ca="1" si="35"/>
        <v>0</v>
      </c>
      <c r="H271" s="15">
        <f t="shared" ca="1" si="36"/>
        <v>0</v>
      </c>
      <c r="I271" s="16">
        <f t="shared" ca="1" si="37"/>
        <v>0</v>
      </c>
      <c r="J271" s="34">
        <f>VLOOKUP(A271,PrimeRate!$A$5:$B$1000,2,0)-$F$5</f>
        <v>9.25</v>
      </c>
    </row>
    <row r="272" spans="1:10" ht="16.05" customHeight="1" x14ac:dyDescent="0.25">
      <c r="A272" s="35">
        <f t="shared" si="38"/>
        <v>53751</v>
      </c>
      <c r="B272" s="33">
        <v>265</v>
      </c>
      <c r="C272" s="15">
        <f t="shared" ca="1" si="39"/>
        <v>0</v>
      </c>
      <c r="D272" s="15">
        <f t="shared" ca="1" si="34"/>
        <v>0</v>
      </c>
      <c r="E272" s="15">
        <f t="shared" ca="1" si="32"/>
        <v>0</v>
      </c>
      <c r="F272" s="15">
        <f t="shared" ca="1" si="33"/>
        <v>0</v>
      </c>
      <c r="G272" s="15">
        <f t="shared" ca="1" si="35"/>
        <v>0</v>
      </c>
      <c r="H272" s="15">
        <f t="shared" ca="1" si="36"/>
        <v>0</v>
      </c>
      <c r="I272" s="16">
        <f t="shared" ca="1" si="37"/>
        <v>0</v>
      </c>
      <c r="J272" s="34">
        <f>VLOOKUP(A272,PrimeRate!$A$5:$B$1000,2,0)-$F$5</f>
        <v>9.25</v>
      </c>
    </row>
    <row r="273" spans="1:10" ht="16.05" customHeight="1" x14ac:dyDescent="0.25">
      <c r="A273" s="35">
        <f t="shared" si="38"/>
        <v>53782</v>
      </c>
      <c r="B273" s="33">
        <v>266</v>
      </c>
      <c r="C273" s="15">
        <f t="shared" ca="1" si="39"/>
        <v>0</v>
      </c>
      <c r="D273" s="15">
        <f t="shared" ca="1" si="34"/>
        <v>0</v>
      </c>
      <c r="E273" s="15">
        <f t="shared" ca="1" si="32"/>
        <v>0</v>
      </c>
      <c r="F273" s="15">
        <f t="shared" ca="1" si="33"/>
        <v>0</v>
      </c>
      <c r="G273" s="15">
        <f t="shared" ca="1" si="35"/>
        <v>0</v>
      </c>
      <c r="H273" s="15">
        <f t="shared" ca="1" si="36"/>
        <v>0</v>
      </c>
      <c r="I273" s="16">
        <f t="shared" ca="1" si="37"/>
        <v>0</v>
      </c>
      <c r="J273" s="34">
        <f>VLOOKUP(A273,PrimeRate!$A$5:$B$1000,2,0)-$F$5</f>
        <v>9.25</v>
      </c>
    </row>
    <row r="274" spans="1:10" ht="16.05" customHeight="1" x14ac:dyDescent="0.25">
      <c r="A274" s="35">
        <f t="shared" si="38"/>
        <v>53812</v>
      </c>
      <c r="B274" s="33">
        <v>267</v>
      </c>
      <c r="C274" s="15">
        <f t="shared" ca="1" si="39"/>
        <v>0</v>
      </c>
      <c r="D274" s="15">
        <f t="shared" ca="1" si="34"/>
        <v>0</v>
      </c>
      <c r="E274" s="15">
        <f t="shared" ca="1" si="32"/>
        <v>0</v>
      </c>
      <c r="F274" s="15">
        <f t="shared" ca="1" si="33"/>
        <v>0</v>
      </c>
      <c r="G274" s="15">
        <f t="shared" ca="1" si="35"/>
        <v>0</v>
      </c>
      <c r="H274" s="15">
        <f t="shared" ca="1" si="36"/>
        <v>0</v>
      </c>
      <c r="I274" s="16">
        <f t="shared" ca="1" si="37"/>
        <v>0</v>
      </c>
      <c r="J274" s="34">
        <f>VLOOKUP(A274,PrimeRate!$A$5:$B$1000,2,0)-$F$5</f>
        <v>9.25</v>
      </c>
    </row>
    <row r="275" spans="1:10" ht="16.05" customHeight="1" x14ac:dyDescent="0.25">
      <c r="A275" s="35">
        <f t="shared" si="38"/>
        <v>53843</v>
      </c>
      <c r="B275" s="33">
        <v>268</v>
      </c>
      <c r="C275" s="15">
        <f t="shared" ca="1" si="39"/>
        <v>0</v>
      </c>
      <c r="D275" s="15">
        <f t="shared" ca="1" si="34"/>
        <v>0</v>
      </c>
      <c r="E275" s="15">
        <f t="shared" ca="1" si="32"/>
        <v>0</v>
      </c>
      <c r="F275" s="15">
        <f t="shared" ca="1" si="33"/>
        <v>0</v>
      </c>
      <c r="G275" s="15">
        <f t="shared" ca="1" si="35"/>
        <v>0</v>
      </c>
      <c r="H275" s="15">
        <f t="shared" ca="1" si="36"/>
        <v>0</v>
      </c>
      <c r="I275" s="16">
        <f t="shared" ca="1" si="37"/>
        <v>0</v>
      </c>
      <c r="J275" s="34">
        <f>VLOOKUP(A275,PrimeRate!$A$5:$B$1000,2,0)-$F$5</f>
        <v>9.25</v>
      </c>
    </row>
    <row r="276" spans="1:10" ht="16.05" customHeight="1" x14ac:dyDescent="0.25">
      <c r="A276" s="35">
        <f t="shared" si="38"/>
        <v>53873</v>
      </c>
      <c r="B276" s="33">
        <v>269</v>
      </c>
      <c r="C276" s="15">
        <f t="shared" ca="1" si="39"/>
        <v>0</v>
      </c>
      <c r="D276" s="15">
        <f t="shared" ca="1" si="34"/>
        <v>0</v>
      </c>
      <c r="E276" s="15">
        <f t="shared" ca="1" si="32"/>
        <v>0</v>
      </c>
      <c r="F276" s="15">
        <f t="shared" ca="1" si="33"/>
        <v>0</v>
      </c>
      <c r="G276" s="15">
        <f t="shared" ca="1" si="35"/>
        <v>0</v>
      </c>
      <c r="H276" s="15">
        <f t="shared" ca="1" si="36"/>
        <v>0</v>
      </c>
      <c r="I276" s="16">
        <f t="shared" ca="1" si="37"/>
        <v>0</v>
      </c>
      <c r="J276" s="34">
        <f>VLOOKUP(A276,PrimeRate!$A$5:$B$1000,2,0)-$F$5</f>
        <v>9.25</v>
      </c>
    </row>
    <row r="277" spans="1:10" ht="16.05" customHeight="1" x14ac:dyDescent="0.25">
      <c r="A277" s="35">
        <f t="shared" si="38"/>
        <v>53904</v>
      </c>
      <c r="B277" s="33">
        <v>270</v>
      </c>
      <c r="C277" s="15">
        <f t="shared" ca="1" si="39"/>
        <v>0</v>
      </c>
      <c r="D277" s="15">
        <f t="shared" ca="1" si="34"/>
        <v>0</v>
      </c>
      <c r="E277" s="15">
        <f t="shared" ca="1" si="32"/>
        <v>0</v>
      </c>
      <c r="F277" s="15">
        <f t="shared" ca="1" si="33"/>
        <v>0</v>
      </c>
      <c r="G277" s="15">
        <f t="shared" ca="1" si="35"/>
        <v>0</v>
      </c>
      <c r="H277" s="15">
        <f t="shared" ca="1" si="36"/>
        <v>0</v>
      </c>
      <c r="I277" s="16">
        <f t="shared" ca="1" si="37"/>
        <v>0</v>
      </c>
      <c r="J277" s="34">
        <f>VLOOKUP(A277,PrimeRate!$A$5:$B$1000,2,0)-$F$5</f>
        <v>9.25</v>
      </c>
    </row>
    <row r="278" spans="1:10" ht="16.05" customHeight="1" x14ac:dyDescent="0.25">
      <c r="A278" s="35">
        <f t="shared" si="38"/>
        <v>53935</v>
      </c>
      <c r="B278" s="33">
        <v>271</v>
      </c>
      <c r="C278" s="15">
        <f t="shared" ca="1" si="39"/>
        <v>0</v>
      </c>
      <c r="D278" s="15">
        <f t="shared" ca="1" si="34"/>
        <v>0</v>
      </c>
      <c r="E278" s="15">
        <f t="shared" ca="1" si="32"/>
        <v>0</v>
      </c>
      <c r="F278" s="15">
        <f t="shared" ca="1" si="33"/>
        <v>0</v>
      </c>
      <c r="G278" s="15">
        <f t="shared" ca="1" si="35"/>
        <v>0</v>
      </c>
      <c r="H278" s="15">
        <f t="shared" ca="1" si="36"/>
        <v>0</v>
      </c>
      <c r="I278" s="16">
        <f t="shared" ca="1" si="37"/>
        <v>0</v>
      </c>
      <c r="J278" s="34">
        <f>VLOOKUP(A278,PrimeRate!$A$5:$B$1000,2,0)-$F$5</f>
        <v>9.25</v>
      </c>
    </row>
    <row r="279" spans="1:10" ht="16.05" customHeight="1" x14ac:dyDescent="0.25">
      <c r="A279" s="35">
        <f t="shared" si="38"/>
        <v>53965</v>
      </c>
      <c r="B279" s="33">
        <v>272</v>
      </c>
      <c r="C279" s="15">
        <f t="shared" ca="1" si="39"/>
        <v>0</v>
      </c>
      <c r="D279" s="15">
        <f t="shared" ca="1" si="34"/>
        <v>0</v>
      </c>
      <c r="E279" s="15">
        <f t="shared" ca="1" si="32"/>
        <v>0</v>
      </c>
      <c r="F279" s="15">
        <f t="shared" ca="1" si="33"/>
        <v>0</v>
      </c>
      <c r="G279" s="15">
        <f t="shared" ca="1" si="35"/>
        <v>0</v>
      </c>
      <c r="H279" s="15">
        <f t="shared" ca="1" si="36"/>
        <v>0</v>
      </c>
      <c r="I279" s="16">
        <f t="shared" ca="1" si="37"/>
        <v>0</v>
      </c>
      <c r="J279" s="34">
        <f>VLOOKUP(A279,PrimeRate!$A$5:$B$1000,2,0)-$F$5</f>
        <v>9.25</v>
      </c>
    </row>
    <row r="280" spans="1:10" ht="16.05" customHeight="1" x14ac:dyDescent="0.25">
      <c r="A280" s="35">
        <f t="shared" si="38"/>
        <v>53996</v>
      </c>
      <c r="B280" s="33">
        <v>273</v>
      </c>
      <c r="C280" s="15">
        <f t="shared" ca="1" si="39"/>
        <v>0</v>
      </c>
      <c r="D280" s="15">
        <f t="shared" ca="1" si="34"/>
        <v>0</v>
      </c>
      <c r="E280" s="15">
        <f t="shared" ca="1" si="32"/>
        <v>0</v>
      </c>
      <c r="F280" s="15">
        <f t="shared" ca="1" si="33"/>
        <v>0</v>
      </c>
      <c r="G280" s="15">
        <f t="shared" ca="1" si="35"/>
        <v>0</v>
      </c>
      <c r="H280" s="15">
        <f t="shared" ca="1" si="36"/>
        <v>0</v>
      </c>
      <c r="I280" s="16">
        <f t="shared" ca="1" si="37"/>
        <v>0</v>
      </c>
      <c r="J280" s="34">
        <f>VLOOKUP(A280,PrimeRate!$A$5:$B$1000,2,0)-$F$5</f>
        <v>9.25</v>
      </c>
    </row>
    <row r="281" spans="1:10" ht="16.05" customHeight="1" x14ac:dyDescent="0.25">
      <c r="A281" s="35">
        <f t="shared" si="38"/>
        <v>54026</v>
      </c>
      <c r="B281" s="33">
        <v>274</v>
      </c>
      <c r="C281" s="15">
        <f t="shared" ca="1" si="39"/>
        <v>0</v>
      </c>
      <c r="D281" s="15">
        <f t="shared" ca="1" si="34"/>
        <v>0</v>
      </c>
      <c r="E281" s="15">
        <f t="shared" ca="1" si="32"/>
        <v>0</v>
      </c>
      <c r="F281" s="15">
        <f t="shared" ca="1" si="33"/>
        <v>0</v>
      </c>
      <c r="G281" s="15">
        <f t="shared" ca="1" si="35"/>
        <v>0</v>
      </c>
      <c r="H281" s="15">
        <f t="shared" ca="1" si="36"/>
        <v>0</v>
      </c>
      <c r="I281" s="16">
        <f t="shared" ca="1" si="37"/>
        <v>0</v>
      </c>
      <c r="J281" s="34">
        <f>VLOOKUP(A281,PrimeRate!$A$5:$B$1000,2,0)-$F$5</f>
        <v>9.25</v>
      </c>
    </row>
    <row r="282" spans="1:10" ht="16.05" customHeight="1" x14ac:dyDescent="0.25">
      <c r="A282" s="35">
        <f t="shared" si="38"/>
        <v>54057</v>
      </c>
      <c r="B282" s="33">
        <v>275</v>
      </c>
      <c r="C282" s="15">
        <f t="shared" ca="1" si="39"/>
        <v>0</v>
      </c>
      <c r="D282" s="15">
        <f t="shared" ca="1" si="34"/>
        <v>0</v>
      </c>
      <c r="E282" s="15">
        <f t="shared" ca="1" si="32"/>
        <v>0</v>
      </c>
      <c r="F282" s="15">
        <f t="shared" ca="1" si="33"/>
        <v>0</v>
      </c>
      <c r="G282" s="15">
        <f t="shared" ca="1" si="35"/>
        <v>0</v>
      </c>
      <c r="H282" s="15">
        <f t="shared" ca="1" si="36"/>
        <v>0</v>
      </c>
      <c r="I282" s="16">
        <f t="shared" ca="1" si="37"/>
        <v>0</v>
      </c>
      <c r="J282" s="34">
        <f>VLOOKUP(A282,PrimeRate!$A$5:$B$1000,2,0)-$F$5</f>
        <v>9.25</v>
      </c>
    </row>
    <row r="283" spans="1:10" ht="16.05" customHeight="1" x14ac:dyDescent="0.25">
      <c r="A283" s="35">
        <f t="shared" si="38"/>
        <v>54088</v>
      </c>
      <c r="B283" s="33">
        <v>276</v>
      </c>
      <c r="C283" s="15">
        <f t="shared" ca="1" si="39"/>
        <v>0</v>
      </c>
      <c r="D283" s="15">
        <f t="shared" ca="1" si="34"/>
        <v>0</v>
      </c>
      <c r="E283" s="15">
        <f t="shared" ca="1" si="32"/>
        <v>0</v>
      </c>
      <c r="F283" s="15">
        <f t="shared" ca="1" si="33"/>
        <v>0</v>
      </c>
      <c r="G283" s="15">
        <f t="shared" ca="1" si="35"/>
        <v>0</v>
      </c>
      <c r="H283" s="15">
        <f t="shared" ca="1" si="36"/>
        <v>0</v>
      </c>
      <c r="I283" s="16">
        <f t="shared" ca="1" si="37"/>
        <v>0</v>
      </c>
      <c r="J283" s="34">
        <f>VLOOKUP(A283,PrimeRate!$A$5:$B$1000,2,0)-$F$5</f>
        <v>9.25</v>
      </c>
    </row>
    <row r="284" spans="1:10" ht="16.05" customHeight="1" x14ac:dyDescent="0.25">
      <c r="A284" s="35">
        <f t="shared" si="38"/>
        <v>54117</v>
      </c>
      <c r="B284" s="33">
        <v>277</v>
      </c>
      <c r="C284" s="15">
        <f t="shared" ca="1" si="39"/>
        <v>0</v>
      </c>
      <c r="D284" s="15">
        <f t="shared" ca="1" si="34"/>
        <v>0</v>
      </c>
      <c r="E284" s="15">
        <f t="shared" ca="1" si="32"/>
        <v>0</v>
      </c>
      <c r="F284" s="15">
        <f t="shared" ca="1" si="33"/>
        <v>0</v>
      </c>
      <c r="G284" s="15">
        <f t="shared" ca="1" si="35"/>
        <v>0</v>
      </c>
      <c r="H284" s="15">
        <f t="shared" ca="1" si="36"/>
        <v>0</v>
      </c>
      <c r="I284" s="16">
        <f t="shared" ca="1" si="37"/>
        <v>0</v>
      </c>
      <c r="J284" s="34">
        <f>VLOOKUP(A284,PrimeRate!$A$5:$B$1000,2,0)-$F$5</f>
        <v>9.25</v>
      </c>
    </row>
    <row r="285" spans="1:10" ht="16.05" customHeight="1" x14ac:dyDescent="0.25">
      <c r="A285" s="35">
        <f t="shared" si="38"/>
        <v>54148</v>
      </c>
      <c r="B285" s="33">
        <v>278</v>
      </c>
      <c r="C285" s="15">
        <f t="shared" ca="1" si="39"/>
        <v>0</v>
      </c>
      <c r="D285" s="15">
        <f t="shared" ca="1" si="34"/>
        <v>0</v>
      </c>
      <c r="E285" s="15">
        <f t="shared" ca="1" si="32"/>
        <v>0</v>
      </c>
      <c r="F285" s="15">
        <f t="shared" ca="1" si="33"/>
        <v>0</v>
      </c>
      <c r="G285" s="15">
        <f t="shared" ca="1" si="35"/>
        <v>0</v>
      </c>
      <c r="H285" s="15">
        <f t="shared" ca="1" si="36"/>
        <v>0</v>
      </c>
      <c r="I285" s="16">
        <f t="shared" ca="1" si="37"/>
        <v>0</v>
      </c>
      <c r="J285" s="34">
        <f>VLOOKUP(A285,PrimeRate!$A$5:$B$1000,2,0)-$F$5</f>
        <v>9.25</v>
      </c>
    </row>
    <row r="286" spans="1:10" ht="16.05" customHeight="1" x14ac:dyDescent="0.25">
      <c r="A286" s="35">
        <f t="shared" si="38"/>
        <v>54178</v>
      </c>
      <c r="B286" s="33">
        <v>279</v>
      </c>
      <c r="C286" s="15">
        <f t="shared" ca="1" si="39"/>
        <v>0</v>
      </c>
      <c r="D286" s="15">
        <f t="shared" ca="1" si="34"/>
        <v>0</v>
      </c>
      <c r="E286" s="15">
        <f t="shared" ca="1" si="32"/>
        <v>0</v>
      </c>
      <c r="F286" s="15">
        <f t="shared" ca="1" si="33"/>
        <v>0</v>
      </c>
      <c r="G286" s="15">
        <f t="shared" ca="1" si="35"/>
        <v>0</v>
      </c>
      <c r="H286" s="15">
        <f t="shared" ca="1" si="36"/>
        <v>0</v>
      </c>
      <c r="I286" s="16">
        <f t="shared" ca="1" si="37"/>
        <v>0</v>
      </c>
      <c r="J286" s="34">
        <f>VLOOKUP(A286,PrimeRate!$A$5:$B$1000,2,0)-$F$5</f>
        <v>9.25</v>
      </c>
    </row>
    <row r="287" spans="1:10" ht="16.05" customHeight="1" x14ac:dyDescent="0.25">
      <c r="A287" s="35">
        <f t="shared" si="38"/>
        <v>54209</v>
      </c>
      <c r="B287" s="33">
        <v>280</v>
      </c>
      <c r="C287" s="15">
        <f t="shared" ca="1" si="39"/>
        <v>0</v>
      </c>
      <c r="D287" s="15">
        <f t="shared" ca="1" si="34"/>
        <v>0</v>
      </c>
      <c r="E287" s="15">
        <f t="shared" ca="1" si="32"/>
        <v>0</v>
      </c>
      <c r="F287" s="15">
        <f t="shared" ca="1" si="33"/>
        <v>0</v>
      </c>
      <c r="G287" s="15">
        <f t="shared" ca="1" si="35"/>
        <v>0</v>
      </c>
      <c r="H287" s="15">
        <f t="shared" ca="1" si="36"/>
        <v>0</v>
      </c>
      <c r="I287" s="16">
        <f t="shared" ca="1" si="37"/>
        <v>0</v>
      </c>
      <c r="J287" s="34">
        <f>VLOOKUP(A287,PrimeRate!$A$5:$B$1000,2,0)-$F$5</f>
        <v>9.25</v>
      </c>
    </row>
    <row r="288" spans="1:10" ht="16.05" customHeight="1" x14ac:dyDescent="0.25">
      <c r="A288" s="35">
        <f t="shared" si="38"/>
        <v>54239</v>
      </c>
      <c r="B288" s="33">
        <v>281</v>
      </c>
      <c r="C288" s="15">
        <f t="shared" ca="1" si="39"/>
        <v>0</v>
      </c>
      <c r="D288" s="15">
        <f t="shared" ca="1" si="34"/>
        <v>0</v>
      </c>
      <c r="E288" s="15">
        <f t="shared" ca="1" si="32"/>
        <v>0</v>
      </c>
      <c r="F288" s="15">
        <f t="shared" ca="1" si="33"/>
        <v>0</v>
      </c>
      <c r="G288" s="15">
        <f t="shared" ca="1" si="35"/>
        <v>0</v>
      </c>
      <c r="H288" s="15">
        <f t="shared" ca="1" si="36"/>
        <v>0</v>
      </c>
      <c r="I288" s="16">
        <f t="shared" ca="1" si="37"/>
        <v>0</v>
      </c>
      <c r="J288" s="34">
        <f>VLOOKUP(A288,PrimeRate!$A$5:$B$1000,2,0)-$F$5</f>
        <v>9.25</v>
      </c>
    </row>
    <row r="289" spans="1:10" ht="16.05" customHeight="1" x14ac:dyDescent="0.25">
      <c r="A289" s="35">
        <f t="shared" si="38"/>
        <v>54270</v>
      </c>
      <c r="B289" s="33">
        <v>282</v>
      </c>
      <c r="C289" s="15">
        <f t="shared" ca="1" si="39"/>
        <v>0</v>
      </c>
      <c r="D289" s="15">
        <f t="shared" ca="1" si="34"/>
        <v>0</v>
      </c>
      <c r="E289" s="15">
        <f t="shared" ca="1" si="32"/>
        <v>0</v>
      </c>
      <c r="F289" s="15">
        <f t="shared" ca="1" si="33"/>
        <v>0</v>
      </c>
      <c r="G289" s="15">
        <f t="shared" ca="1" si="35"/>
        <v>0</v>
      </c>
      <c r="H289" s="15">
        <f t="shared" ca="1" si="36"/>
        <v>0</v>
      </c>
      <c r="I289" s="16">
        <f t="shared" ca="1" si="37"/>
        <v>0</v>
      </c>
      <c r="J289" s="34">
        <f>VLOOKUP(A289,PrimeRate!$A$5:$B$1000,2,0)-$F$5</f>
        <v>9.25</v>
      </c>
    </row>
    <row r="290" spans="1:10" ht="16.05" customHeight="1" x14ac:dyDescent="0.25">
      <c r="A290" s="35">
        <f t="shared" si="38"/>
        <v>54301</v>
      </c>
      <c r="B290" s="33">
        <v>283</v>
      </c>
      <c r="C290" s="15">
        <f t="shared" ca="1" si="39"/>
        <v>0</v>
      </c>
      <c r="D290" s="15">
        <f t="shared" ca="1" si="34"/>
        <v>0</v>
      </c>
      <c r="E290" s="15">
        <f t="shared" ca="1" si="32"/>
        <v>0</v>
      </c>
      <c r="F290" s="15">
        <f t="shared" ca="1" si="33"/>
        <v>0</v>
      </c>
      <c r="G290" s="15">
        <f t="shared" ca="1" si="35"/>
        <v>0</v>
      </c>
      <c r="H290" s="15">
        <f t="shared" ca="1" si="36"/>
        <v>0</v>
      </c>
      <c r="I290" s="16">
        <f t="shared" ca="1" si="37"/>
        <v>0</v>
      </c>
      <c r="J290" s="34">
        <f>VLOOKUP(A290,PrimeRate!$A$5:$B$1000,2,0)-$F$5</f>
        <v>9.25</v>
      </c>
    </row>
    <row r="291" spans="1:10" ht="16.05" customHeight="1" x14ac:dyDescent="0.25">
      <c r="A291" s="35">
        <f t="shared" si="38"/>
        <v>54331</v>
      </c>
      <c r="B291" s="33">
        <v>284</v>
      </c>
      <c r="C291" s="15">
        <f t="shared" ca="1" si="39"/>
        <v>0</v>
      </c>
      <c r="D291" s="15">
        <f t="shared" ca="1" si="34"/>
        <v>0</v>
      </c>
      <c r="E291" s="15">
        <f t="shared" ca="1" si="32"/>
        <v>0</v>
      </c>
      <c r="F291" s="15">
        <f t="shared" ca="1" si="33"/>
        <v>0</v>
      </c>
      <c r="G291" s="15">
        <f t="shared" ca="1" si="35"/>
        <v>0</v>
      </c>
      <c r="H291" s="15">
        <f t="shared" ca="1" si="36"/>
        <v>0</v>
      </c>
      <c r="I291" s="16">
        <f t="shared" ca="1" si="37"/>
        <v>0</v>
      </c>
      <c r="J291" s="34">
        <f>VLOOKUP(A291,PrimeRate!$A$5:$B$1000,2,0)-$F$5</f>
        <v>9.25</v>
      </c>
    </row>
    <row r="292" spans="1:10" ht="16.05" customHeight="1" x14ac:dyDescent="0.25">
      <c r="A292" s="35">
        <f t="shared" si="38"/>
        <v>54362</v>
      </c>
      <c r="B292" s="33">
        <v>285</v>
      </c>
      <c r="C292" s="15">
        <f t="shared" ca="1" si="39"/>
        <v>0</v>
      </c>
      <c r="D292" s="15">
        <f t="shared" ca="1" si="34"/>
        <v>0</v>
      </c>
      <c r="E292" s="15">
        <f t="shared" ca="1" si="32"/>
        <v>0</v>
      </c>
      <c r="F292" s="15">
        <f t="shared" ca="1" si="33"/>
        <v>0</v>
      </c>
      <c r="G292" s="15">
        <f t="shared" ca="1" si="35"/>
        <v>0</v>
      </c>
      <c r="H292" s="15">
        <f t="shared" ca="1" si="36"/>
        <v>0</v>
      </c>
      <c r="I292" s="16">
        <f t="shared" ca="1" si="37"/>
        <v>0</v>
      </c>
      <c r="J292" s="34">
        <f>VLOOKUP(A292,PrimeRate!$A$5:$B$1000,2,0)-$F$5</f>
        <v>9.25</v>
      </c>
    </row>
    <row r="293" spans="1:10" ht="16.05" customHeight="1" x14ac:dyDescent="0.25">
      <c r="A293" s="35">
        <f t="shared" si="38"/>
        <v>54392</v>
      </c>
      <c r="B293" s="33">
        <v>286</v>
      </c>
      <c r="C293" s="15">
        <f t="shared" ca="1" si="39"/>
        <v>0</v>
      </c>
      <c r="D293" s="15">
        <f t="shared" ca="1" si="34"/>
        <v>0</v>
      </c>
      <c r="E293" s="15">
        <f t="shared" ca="1" si="32"/>
        <v>0</v>
      </c>
      <c r="F293" s="15">
        <f t="shared" ca="1" si="33"/>
        <v>0</v>
      </c>
      <c r="G293" s="15">
        <f t="shared" ca="1" si="35"/>
        <v>0</v>
      </c>
      <c r="H293" s="15">
        <f t="shared" ca="1" si="36"/>
        <v>0</v>
      </c>
      <c r="I293" s="16">
        <f t="shared" ca="1" si="37"/>
        <v>0</v>
      </c>
      <c r="J293" s="34">
        <f>VLOOKUP(A293,PrimeRate!$A$5:$B$1000,2,0)-$F$5</f>
        <v>9.25</v>
      </c>
    </row>
    <row r="294" spans="1:10" ht="16.05" customHeight="1" x14ac:dyDescent="0.25">
      <c r="A294" s="35">
        <f t="shared" si="38"/>
        <v>54423</v>
      </c>
      <c r="B294" s="33">
        <v>287</v>
      </c>
      <c r="C294" s="15">
        <f t="shared" ca="1" si="39"/>
        <v>0</v>
      </c>
      <c r="D294" s="15">
        <f t="shared" ca="1" si="34"/>
        <v>0</v>
      </c>
      <c r="E294" s="15">
        <f t="shared" ca="1" si="32"/>
        <v>0</v>
      </c>
      <c r="F294" s="15">
        <f t="shared" ca="1" si="33"/>
        <v>0</v>
      </c>
      <c r="G294" s="15">
        <f t="shared" ca="1" si="35"/>
        <v>0</v>
      </c>
      <c r="H294" s="15">
        <f t="shared" ca="1" si="36"/>
        <v>0</v>
      </c>
      <c r="I294" s="16">
        <f t="shared" ca="1" si="37"/>
        <v>0</v>
      </c>
      <c r="J294" s="34">
        <f>VLOOKUP(A294,PrimeRate!$A$5:$B$1000,2,0)-$F$5</f>
        <v>9.25</v>
      </c>
    </row>
    <row r="295" spans="1:10" ht="16.05" customHeight="1" x14ac:dyDescent="0.25">
      <c r="A295" s="35">
        <f t="shared" si="38"/>
        <v>54454</v>
      </c>
      <c r="B295" s="33">
        <v>288</v>
      </c>
      <c r="C295" s="15">
        <f t="shared" ca="1" si="39"/>
        <v>0</v>
      </c>
      <c r="D295" s="15">
        <f t="shared" ca="1" si="34"/>
        <v>0</v>
      </c>
      <c r="E295" s="15">
        <f t="shared" ca="1" si="32"/>
        <v>0</v>
      </c>
      <c r="F295" s="15">
        <f t="shared" ca="1" si="33"/>
        <v>0</v>
      </c>
      <c r="G295" s="15">
        <f t="shared" ca="1" si="35"/>
        <v>0</v>
      </c>
      <c r="H295" s="15">
        <f t="shared" ca="1" si="36"/>
        <v>0</v>
      </c>
      <c r="I295" s="16">
        <f t="shared" ca="1" si="37"/>
        <v>0</v>
      </c>
      <c r="J295" s="34">
        <f>VLOOKUP(A295,PrimeRate!$A$5:$B$1000,2,0)-$F$5</f>
        <v>9.25</v>
      </c>
    </row>
    <row r="296" spans="1:10" ht="16.05" customHeight="1" x14ac:dyDescent="0.25">
      <c r="A296" s="35">
        <f t="shared" si="38"/>
        <v>54482</v>
      </c>
      <c r="B296" s="33">
        <v>289</v>
      </c>
      <c r="C296" s="15">
        <f t="shared" ca="1" si="39"/>
        <v>0</v>
      </c>
      <c r="D296" s="15">
        <f t="shared" ca="1" si="34"/>
        <v>0</v>
      </c>
      <c r="E296" s="15">
        <f t="shared" ca="1" si="32"/>
        <v>0</v>
      </c>
      <c r="F296" s="15">
        <f t="shared" ca="1" si="33"/>
        <v>0</v>
      </c>
      <c r="G296" s="15">
        <f t="shared" ca="1" si="35"/>
        <v>0</v>
      </c>
      <c r="H296" s="15">
        <f t="shared" ca="1" si="36"/>
        <v>0</v>
      </c>
      <c r="I296" s="16">
        <f t="shared" ca="1" si="37"/>
        <v>0</v>
      </c>
      <c r="J296" s="34">
        <f>VLOOKUP(A296,PrimeRate!$A$5:$B$1000,2,0)-$F$5</f>
        <v>9.25</v>
      </c>
    </row>
    <row r="297" spans="1:10" ht="16.05" customHeight="1" x14ac:dyDescent="0.25">
      <c r="A297" s="35">
        <f t="shared" si="38"/>
        <v>54513</v>
      </c>
      <c r="B297" s="33">
        <v>290</v>
      </c>
      <c r="C297" s="15">
        <f t="shared" ca="1" si="39"/>
        <v>0</v>
      </c>
      <c r="D297" s="15">
        <f t="shared" ca="1" si="34"/>
        <v>0</v>
      </c>
      <c r="E297" s="15">
        <f t="shared" ca="1" si="32"/>
        <v>0</v>
      </c>
      <c r="F297" s="15">
        <f t="shared" ca="1" si="33"/>
        <v>0</v>
      </c>
      <c r="G297" s="15">
        <f t="shared" ca="1" si="35"/>
        <v>0</v>
      </c>
      <c r="H297" s="15">
        <f t="shared" ca="1" si="36"/>
        <v>0</v>
      </c>
      <c r="I297" s="16">
        <f t="shared" ca="1" si="37"/>
        <v>0</v>
      </c>
      <c r="J297" s="34">
        <f>VLOOKUP(A297,PrimeRate!$A$5:$B$1000,2,0)-$F$5</f>
        <v>9.25</v>
      </c>
    </row>
    <row r="298" spans="1:10" ht="16.05" customHeight="1" x14ac:dyDescent="0.25">
      <c r="A298" s="35">
        <f t="shared" si="38"/>
        <v>54543</v>
      </c>
      <c r="B298" s="33">
        <v>291</v>
      </c>
      <c r="C298" s="15">
        <f t="shared" ca="1" si="39"/>
        <v>0</v>
      </c>
      <c r="D298" s="15">
        <f t="shared" ca="1" si="34"/>
        <v>0</v>
      </c>
      <c r="E298" s="15">
        <f t="shared" ca="1" si="32"/>
        <v>0</v>
      </c>
      <c r="F298" s="15">
        <f t="shared" ca="1" si="33"/>
        <v>0</v>
      </c>
      <c r="G298" s="15">
        <f t="shared" ca="1" si="35"/>
        <v>0</v>
      </c>
      <c r="H298" s="15">
        <f t="shared" ca="1" si="36"/>
        <v>0</v>
      </c>
      <c r="I298" s="16">
        <f t="shared" ca="1" si="37"/>
        <v>0</v>
      </c>
      <c r="J298" s="34">
        <f>VLOOKUP(A298,PrimeRate!$A$5:$B$1000,2,0)-$F$5</f>
        <v>9.25</v>
      </c>
    </row>
    <row r="299" spans="1:10" ht="16.05" customHeight="1" x14ac:dyDescent="0.25">
      <c r="A299" s="35">
        <f t="shared" si="38"/>
        <v>54574</v>
      </c>
      <c r="B299" s="33">
        <v>292</v>
      </c>
      <c r="C299" s="15">
        <f t="shared" ca="1" si="39"/>
        <v>0</v>
      </c>
      <c r="D299" s="15">
        <f t="shared" ca="1" si="34"/>
        <v>0</v>
      </c>
      <c r="E299" s="15">
        <f t="shared" ca="1" si="32"/>
        <v>0</v>
      </c>
      <c r="F299" s="15">
        <f t="shared" ca="1" si="33"/>
        <v>0</v>
      </c>
      <c r="G299" s="15">
        <f t="shared" ca="1" si="35"/>
        <v>0</v>
      </c>
      <c r="H299" s="15">
        <f t="shared" ca="1" si="36"/>
        <v>0</v>
      </c>
      <c r="I299" s="16">
        <f t="shared" ca="1" si="37"/>
        <v>0</v>
      </c>
      <c r="J299" s="34">
        <f>VLOOKUP(A299,PrimeRate!$A$5:$B$1000,2,0)-$F$5</f>
        <v>9.25</v>
      </c>
    </row>
    <row r="300" spans="1:10" ht="16.05" customHeight="1" x14ac:dyDescent="0.25">
      <c r="A300" s="35">
        <f t="shared" si="38"/>
        <v>54604</v>
      </c>
      <c r="B300" s="33">
        <v>293</v>
      </c>
      <c r="C300" s="15">
        <f t="shared" ca="1" si="39"/>
        <v>0</v>
      </c>
      <c r="D300" s="15">
        <f t="shared" ca="1" si="34"/>
        <v>0</v>
      </c>
      <c r="E300" s="15">
        <f t="shared" ca="1" si="32"/>
        <v>0</v>
      </c>
      <c r="F300" s="15">
        <f t="shared" ca="1" si="33"/>
        <v>0</v>
      </c>
      <c r="G300" s="15">
        <f t="shared" ca="1" si="35"/>
        <v>0</v>
      </c>
      <c r="H300" s="15">
        <f t="shared" ca="1" si="36"/>
        <v>0</v>
      </c>
      <c r="I300" s="16">
        <f t="shared" ca="1" si="37"/>
        <v>0</v>
      </c>
      <c r="J300" s="34">
        <f>VLOOKUP(A300,PrimeRate!$A$5:$B$1000,2,0)-$F$5</f>
        <v>9.25</v>
      </c>
    </row>
    <row r="301" spans="1:10" ht="16.05" customHeight="1" x14ac:dyDescent="0.25">
      <c r="A301" s="35">
        <f t="shared" si="38"/>
        <v>54635</v>
      </c>
      <c r="B301" s="33">
        <v>294</v>
      </c>
      <c r="C301" s="15">
        <f t="shared" ca="1" si="39"/>
        <v>0</v>
      </c>
      <c r="D301" s="15">
        <f t="shared" ca="1" si="34"/>
        <v>0</v>
      </c>
      <c r="E301" s="15">
        <f t="shared" ca="1" si="32"/>
        <v>0</v>
      </c>
      <c r="F301" s="15">
        <f t="shared" ca="1" si="33"/>
        <v>0</v>
      </c>
      <c r="G301" s="15">
        <f t="shared" ca="1" si="35"/>
        <v>0</v>
      </c>
      <c r="H301" s="15">
        <f t="shared" ca="1" si="36"/>
        <v>0</v>
      </c>
      <c r="I301" s="16">
        <f t="shared" ca="1" si="37"/>
        <v>0</v>
      </c>
      <c r="J301" s="34">
        <f>VLOOKUP(A301,PrimeRate!$A$5:$B$1000,2,0)-$F$5</f>
        <v>9.25</v>
      </c>
    </row>
    <row r="302" spans="1:10" ht="16.05" customHeight="1" x14ac:dyDescent="0.25">
      <c r="A302" s="35">
        <f t="shared" si="38"/>
        <v>54666</v>
      </c>
      <c r="B302" s="33">
        <v>295</v>
      </c>
      <c r="C302" s="15">
        <f t="shared" ca="1" si="39"/>
        <v>0</v>
      </c>
      <c r="D302" s="15">
        <f t="shared" ca="1" si="34"/>
        <v>0</v>
      </c>
      <c r="E302" s="15">
        <f t="shared" ca="1" si="32"/>
        <v>0</v>
      </c>
      <c r="F302" s="15">
        <f t="shared" ca="1" si="33"/>
        <v>0</v>
      </c>
      <c r="G302" s="15">
        <f t="shared" ca="1" si="35"/>
        <v>0</v>
      </c>
      <c r="H302" s="15">
        <f t="shared" ca="1" si="36"/>
        <v>0</v>
      </c>
      <c r="I302" s="16">
        <f t="shared" ca="1" si="37"/>
        <v>0</v>
      </c>
      <c r="J302" s="34">
        <f>VLOOKUP(A302,PrimeRate!$A$5:$B$1000,2,0)-$F$5</f>
        <v>9.25</v>
      </c>
    </row>
    <row r="303" spans="1:10" ht="16.05" customHeight="1" x14ac:dyDescent="0.25">
      <c r="A303" s="35">
        <f t="shared" si="38"/>
        <v>54696</v>
      </c>
      <c r="B303" s="33">
        <v>296</v>
      </c>
      <c r="C303" s="15">
        <f t="shared" ca="1" si="39"/>
        <v>0</v>
      </c>
      <c r="D303" s="15">
        <f t="shared" ca="1" si="34"/>
        <v>0</v>
      </c>
      <c r="E303" s="15">
        <f t="shared" ca="1" si="32"/>
        <v>0</v>
      </c>
      <c r="F303" s="15">
        <f t="shared" ca="1" si="33"/>
        <v>0</v>
      </c>
      <c r="G303" s="15">
        <f t="shared" ca="1" si="35"/>
        <v>0</v>
      </c>
      <c r="H303" s="15">
        <f t="shared" ca="1" si="36"/>
        <v>0</v>
      </c>
      <c r="I303" s="16">
        <f t="shared" ca="1" si="37"/>
        <v>0</v>
      </c>
      <c r="J303" s="34">
        <f>VLOOKUP(A303,PrimeRate!$A$5:$B$1000,2,0)-$F$5</f>
        <v>9.25</v>
      </c>
    </row>
    <row r="304" spans="1:10" ht="16.05" customHeight="1" x14ac:dyDescent="0.25">
      <c r="A304" s="35">
        <f t="shared" si="38"/>
        <v>54727</v>
      </c>
      <c r="B304" s="33">
        <v>297</v>
      </c>
      <c r="C304" s="15">
        <f t="shared" ca="1" si="39"/>
        <v>0</v>
      </c>
      <c r="D304" s="15">
        <f t="shared" ca="1" si="34"/>
        <v>0</v>
      </c>
      <c r="E304" s="15">
        <f t="shared" ca="1" si="32"/>
        <v>0</v>
      </c>
      <c r="F304" s="15">
        <f t="shared" ca="1" si="33"/>
        <v>0</v>
      </c>
      <c r="G304" s="15">
        <f t="shared" ca="1" si="35"/>
        <v>0</v>
      </c>
      <c r="H304" s="15">
        <f t="shared" ca="1" si="36"/>
        <v>0</v>
      </c>
      <c r="I304" s="16">
        <f t="shared" ca="1" si="37"/>
        <v>0</v>
      </c>
      <c r="J304" s="34">
        <f>VLOOKUP(A304,PrimeRate!$A$5:$B$1000,2,0)-$F$5</f>
        <v>9.25</v>
      </c>
    </row>
    <row r="305" spans="1:10" ht="16.05" customHeight="1" x14ac:dyDescent="0.25">
      <c r="A305" s="35">
        <f t="shared" si="38"/>
        <v>54757</v>
      </c>
      <c r="B305" s="33">
        <v>298</v>
      </c>
      <c r="C305" s="15">
        <f t="shared" ca="1" si="39"/>
        <v>0</v>
      </c>
      <c r="D305" s="15">
        <f t="shared" ca="1" si="34"/>
        <v>0</v>
      </c>
      <c r="E305" s="15">
        <f t="shared" ca="1" si="32"/>
        <v>0</v>
      </c>
      <c r="F305" s="15">
        <f t="shared" ca="1" si="33"/>
        <v>0</v>
      </c>
      <c r="G305" s="15">
        <f t="shared" ca="1" si="35"/>
        <v>0</v>
      </c>
      <c r="H305" s="15">
        <f t="shared" ca="1" si="36"/>
        <v>0</v>
      </c>
      <c r="I305" s="16">
        <f t="shared" ca="1" si="37"/>
        <v>0</v>
      </c>
      <c r="J305" s="34">
        <f>VLOOKUP(A305,PrimeRate!$A$5:$B$1000,2,0)-$F$5</f>
        <v>9.25</v>
      </c>
    </row>
    <row r="306" spans="1:10" ht="16.05" customHeight="1" x14ac:dyDescent="0.25">
      <c r="A306" s="35">
        <f t="shared" si="38"/>
        <v>54788</v>
      </c>
      <c r="B306" s="33">
        <v>299</v>
      </c>
      <c r="C306" s="15">
        <f t="shared" ca="1" si="39"/>
        <v>0</v>
      </c>
      <c r="D306" s="15">
        <f t="shared" ca="1" si="34"/>
        <v>0</v>
      </c>
      <c r="E306" s="15">
        <f t="shared" ca="1" si="32"/>
        <v>0</v>
      </c>
      <c r="F306" s="15">
        <f t="shared" ca="1" si="33"/>
        <v>0</v>
      </c>
      <c r="G306" s="15">
        <f t="shared" ca="1" si="35"/>
        <v>0</v>
      </c>
      <c r="H306" s="15">
        <f t="shared" ca="1" si="36"/>
        <v>0</v>
      </c>
      <c r="I306" s="16">
        <f t="shared" ca="1" si="37"/>
        <v>0</v>
      </c>
      <c r="J306" s="34">
        <f>VLOOKUP(A306,PrimeRate!$A$5:$B$1000,2,0)-$F$5</f>
        <v>9.25</v>
      </c>
    </row>
    <row r="307" spans="1:10" ht="16.05" customHeight="1" x14ac:dyDescent="0.25">
      <c r="A307" s="35">
        <f t="shared" si="38"/>
        <v>54819</v>
      </c>
      <c r="B307" s="33">
        <v>300</v>
      </c>
      <c r="C307" s="15">
        <f t="shared" ca="1" si="39"/>
        <v>0</v>
      </c>
      <c r="D307" s="15">
        <f t="shared" ca="1" si="34"/>
        <v>0</v>
      </c>
      <c r="E307" s="15">
        <f t="shared" ca="1" si="32"/>
        <v>0</v>
      </c>
      <c r="F307" s="15">
        <f t="shared" ca="1" si="33"/>
        <v>0</v>
      </c>
      <c r="G307" s="15">
        <f t="shared" ca="1" si="35"/>
        <v>0</v>
      </c>
      <c r="H307" s="15">
        <f t="shared" ca="1" si="36"/>
        <v>0</v>
      </c>
      <c r="I307" s="16">
        <f t="shared" ca="1" si="37"/>
        <v>0</v>
      </c>
      <c r="J307" s="34">
        <f>VLOOKUP(A307,PrimeRate!$A$5:$B$1000,2,0)-$F$5</f>
        <v>9.25</v>
      </c>
    </row>
    <row r="308" spans="1:10" ht="16.05" customHeight="1" x14ac:dyDescent="0.25">
      <c r="A308" s="35">
        <f t="shared" si="38"/>
        <v>54847</v>
      </c>
      <c r="B308" s="33">
        <v>301</v>
      </c>
      <c r="C308" s="15">
        <f t="shared" ca="1" si="39"/>
        <v>0</v>
      </c>
      <c r="D308" s="15">
        <f t="shared" ca="1" si="34"/>
        <v>0</v>
      </c>
      <c r="E308" s="15">
        <f t="shared" ca="1" si="32"/>
        <v>0</v>
      </c>
      <c r="F308" s="15">
        <f t="shared" ca="1" si="33"/>
        <v>0</v>
      </c>
      <c r="G308" s="15">
        <f t="shared" ca="1" si="35"/>
        <v>0</v>
      </c>
      <c r="H308" s="15">
        <f t="shared" ca="1" si="36"/>
        <v>0</v>
      </c>
      <c r="I308" s="16">
        <f t="shared" ca="1" si="37"/>
        <v>0</v>
      </c>
      <c r="J308" s="34">
        <f>VLOOKUP(A308,PrimeRate!$A$5:$B$1000,2,0)-$F$5</f>
        <v>9.25</v>
      </c>
    </row>
    <row r="309" spans="1:10" ht="16.05" customHeight="1" x14ac:dyDescent="0.25">
      <c r="A309" s="35">
        <f t="shared" si="38"/>
        <v>54878</v>
      </c>
      <c r="B309" s="33">
        <v>302</v>
      </c>
      <c r="C309" s="15">
        <f t="shared" ca="1" si="39"/>
        <v>0</v>
      </c>
      <c r="D309" s="15">
        <f t="shared" ca="1" si="34"/>
        <v>0</v>
      </c>
      <c r="E309" s="15">
        <f t="shared" ca="1" si="32"/>
        <v>0</v>
      </c>
      <c r="F309" s="15">
        <f t="shared" ca="1" si="33"/>
        <v>0</v>
      </c>
      <c r="G309" s="15">
        <f t="shared" ca="1" si="35"/>
        <v>0</v>
      </c>
      <c r="H309" s="15">
        <f t="shared" ca="1" si="36"/>
        <v>0</v>
      </c>
      <c r="I309" s="16">
        <f t="shared" ca="1" si="37"/>
        <v>0</v>
      </c>
      <c r="J309" s="34">
        <f>VLOOKUP(A309,PrimeRate!$A$5:$B$1000,2,0)-$F$5</f>
        <v>9.25</v>
      </c>
    </row>
    <row r="310" spans="1:10" ht="16.05" customHeight="1" x14ac:dyDescent="0.25">
      <c r="A310" s="35">
        <f t="shared" si="38"/>
        <v>54908</v>
      </c>
      <c r="B310" s="33">
        <v>303</v>
      </c>
      <c r="C310" s="15">
        <f t="shared" ca="1" si="39"/>
        <v>0</v>
      </c>
      <c r="D310" s="15">
        <f t="shared" ca="1" si="34"/>
        <v>0</v>
      </c>
      <c r="E310" s="15">
        <f t="shared" ca="1" si="32"/>
        <v>0</v>
      </c>
      <c r="F310" s="15">
        <f t="shared" ca="1" si="33"/>
        <v>0</v>
      </c>
      <c r="G310" s="15">
        <f t="shared" ca="1" si="35"/>
        <v>0</v>
      </c>
      <c r="H310" s="15">
        <f t="shared" ca="1" si="36"/>
        <v>0</v>
      </c>
      <c r="I310" s="16">
        <f t="shared" ca="1" si="37"/>
        <v>0</v>
      </c>
      <c r="J310" s="34">
        <f>VLOOKUP(A310,PrimeRate!$A$5:$B$1000,2,0)-$F$5</f>
        <v>9.25</v>
      </c>
    </row>
    <row r="311" spans="1:10" ht="16.05" customHeight="1" x14ac:dyDescent="0.25">
      <c r="A311" s="35">
        <f t="shared" si="38"/>
        <v>54939</v>
      </c>
      <c r="B311" s="33">
        <v>304</v>
      </c>
      <c r="C311" s="15">
        <f t="shared" ca="1" si="39"/>
        <v>0</v>
      </c>
      <c r="D311" s="15">
        <f t="shared" ca="1" si="34"/>
        <v>0</v>
      </c>
      <c r="E311" s="15">
        <f t="shared" ca="1" si="32"/>
        <v>0</v>
      </c>
      <c r="F311" s="15">
        <f t="shared" ca="1" si="33"/>
        <v>0</v>
      </c>
      <c r="G311" s="15">
        <f t="shared" ca="1" si="35"/>
        <v>0</v>
      </c>
      <c r="H311" s="15">
        <f t="shared" ca="1" si="36"/>
        <v>0</v>
      </c>
      <c r="I311" s="16">
        <f t="shared" ca="1" si="37"/>
        <v>0</v>
      </c>
      <c r="J311" s="34">
        <f>VLOOKUP(A311,PrimeRate!$A$5:$B$1000,2,0)-$F$5</f>
        <v>9.25</v>
      </c>
    </row>
    <row r="312" spans="1:10" ht="16.05" customHeight="1" x14ac:dyDescent="0.25">
      <c r="A312" s="35">
        <f t="shared" si="38"/>
        <v>54969</v>
      </c>
      <c r="B312" s="33">
        <v>305</v>
      </c>
      <c r="C312" s="15">
        <f t="shared" ca="1" si="39"/>
        <v>0</v>
      </c>
      <c r="D312" s="15">
        <f t="shared" ca="1" si="34"/>
        <v>0</v>
      </c>
      <c r="E312" s="15">
        <f t="shared" ca="1" si="32"/>
        <v>0</v>
      </c>
      <c r="F312" s="15">
        <f t="shared" ca="1" si="33"/>
        <v>0</v>
      </c>
      <c r="G312" s="15">
        <f t="shared" ca="1" si="35"/>
        <v>0</v>
      </c>
      <c r="H312" s="15">
        <f t="shared" ca="1" si="36"/>
        <v>0</v>
      </c>
      <c r="I312" s="16">
        <f t="shared" ca="1" si="37"/>
        <v>0</v>
      </c>
      <c r="J312" s="34">
        <f>VLOOKUP(A312,PrimeRate!$A$5:$B$1000,2,0)-$F$5</f>
        <v>9.25</v>
      </c>
    </row>
    <row r="313" spans="1:10" ht="16.05" customHeight="1" x14ac:dyDescent="0.25">
      <c r="A313" s="35">
        <f t="shared" si="38"/>
        <v>55000</v>
      </c>
      <c r="B313" s="33">
        <v>306</v>
      </c>
      <c r="C313" s="15">
        <f t="shared" ca="1" si="39"/>
        <v>0</v>
      </c>
      <c r="D313" s="15">
        <f t="shared" ca="1" si="34"/>
        <v>0</v>
      </c>
      <c r="E313" s="15">
        <f t="shared" ca="1" si="32"/>
        <v>0</v>
      </c>
      <c r="F313" s="15">
        <f t="shared" ca="1" si="33"/>
        <v>0</v>
      </c>
      <c r="G313" s="15">
        <f t="shared" ca="1" si="35"/>
        <v>0</v>
      </c>
      <c r="H313" s="15">
        <f t="shared" ca="1" si="36"/>
        <v>0</v>
      </c>
      <c r="I313" s="16">
        <f t="shared" ca="1" si="37"/>
        <v>0</v>
      </c>
      <c r="J313" s="34">
        <f>VLOOKUP(A313,PrimeRate!$A$5:$B$1000,2,0)-$F$5</f>
        <v>9.25</v>
      </c>
    </row>
    <row r="314" spans="1:10" ht="16.05" customHeight="1" x14ac:dyDescent="0.25">
      <c r="A314" s="35">
        <f t="shared" si="38"/>
        <v>55031</v>
      </c>
      <c r="B314" s="33">
        <v>307</v>
      </c>
      <c r="C314" s="15">
        <f t="shared" ca="1" si="39"/>
        <v>0</v>
      </c>
      <c r="D314" s="15">
        <f t="shared" ca="1" si="34"/>
        <v>0</v>
      </c>
      <c r="E314" s="15">
        <f t="shared" ca="1" si="32"/>
        <v>0</v>
      </c>
      <c r="F314" s="15">
        <f t="shared" ca="1" si="33"/>
        <v>0</v>
      </c>
      <c r="G314" s="15">
        <f t="shared" ca="1" si="35"/>
        <v>0</v>
      </c>
      <c r="H314" s="15">
        <f t="shared" ca="1" si="36"/>
        <v>0</v>
      </c>
      <c r="I314" s="16">
        <f t="shared" ca="1" si="37"/>
        <v>0</v>
      </c>
      <c r="J314" s="34">
        <f>VLOOKUP(A314,PrimeRate!$A$5:$B$1000,2,0)-$F$5</f>
        <v>9.25</v>
      </c>
    </row>
    <row r="315" spans="1:10" ht="16.05" customHeight="1" x14ac:dyDescent="0.25">
      <c r="A315" s="35">
        <f t="shared" si="38"/>
        <v>55061</v>
      </c>
      <c r="B315" s="33">
        <v>308</v>
      </c>
      <c r="C315" s="15">
        <f t="shared" ca="1" si="39"/>
        <v>0</v>
      </c>
      <c r="D315" s="15">
        <f t="shared" ca="1" si="34"/>
        <v>0</v>
      </c>
      <c r="E315" s="15">
        <f t="shared" ca="1" si="32"/>
        <v>0</v>
      </c>
      <c r="F315" s="15">
        <f t="shared" ca="1" si="33"/>
        <v>0</v>
      </c>
      <c r="G315" s="15">
        <f t="shared" ca="1" si="35"/>
        <v>0</v>
      </c>
      <c r="H315" s="15">
        <f t="shared" ca="1" si="36"/>
        <v>0</v>
      </c>
      <c r="I315" s="16">
        <f t="shared" ca="1" si="37"/>
        <v>0</v>
      </c>
      <c r="J315" s="34">
        <f>VLOOKUP(A315,PrimeRate!$A$5:$B$1000,2,0)-$F$5</f>
        <v>9.25</v>
      </c>
    </row>
    <row r="316" spans="1:10" ht="16.05" customHeight="1" x14ac:dyDescent="0.25">
      <c r="A316" s="35">
        <f t="shared" si="38"/>
        <v>55092</v>
      </c>
      <c r="B316" s="33">
        <v>309</v>
      </c>
      <c r="C316" s="15">
        <f t="shared" ca="1" si="39"/>
        <v>0</v>
      </c>
      <c r="D316" s="15">
        <f t="shared" ca="1" si="34"/>
        <v>0</v>
      </c>
      <c r="E316" s="15">
        <f t="shared" ca="1" si="32"/>
        <v>0</v>
      </c>
      <c r="F316" s="15">
        <f t="shared" ca="1" si="33"/>
        <v>0</v>
      </c>
      <c r="G316" s="15">
        <f t="shared" ca="1" si="35"/>
        <v>0</v>
      </c>
      <c r="H316" s="15">
        <f t="shared" ca="1" si="36"/>
        <v>0</v>
      </c>
      <c r="I316" s="16">
        <f t="shared" ca="1" si="37"/>
        <v>0</v>
      </c>
      <c r="J316" s="34">
        <f>VLOOKUP(A316,PrimeRate!$A$5:$B$1000,2,0)-$F$5</f>
        <v>9.25</v>
      </c>
    </row>
    <row r="317" spans="1:10" ht="16.05" customHeight="1" x14ac:dyDescent="0.25">
      <c r="A317" s="35">
        <f t="shared" si="38"/>
        <v>55122</v>
      </c>
      <c r="B317" s="33">
        <v>310</v>
      </c>
      <c r="C317" s="15">
        <f t="shared" ca="1" si="39"/>
        <v>0</v>
      </c>
      <c r="D317" s="15">
        <f t="shared" ca="1" si="34"/>
        <v>0</v>
      </c>
      <c r="E317" s="15">
        <f t="shared" ca="1" si="32"/>
        <v>0</v>
      </c>
      <c r="F317" s="15">
        <f t="shared" ca="1" si="33"/>
        <v>0</v>
      </c>
      <c r="G317" s="15">
        <f t="shared" ca="1" si="35"/>
        <v>0</v>
      </c>
      <c r="H317" s="15">
        <f t="shared" ca="1" si="36"/>
        <v>0</v>
      </c>
      <c r="I317" s="16">
        <f t="shared" ca="1" si="37"/>
        <v>0</v>
      </c>
      <c r="J317" s="34">
        <f>VLOOKUP(A317,PrimeRate!$A$5:$B$1000,2,0)-$F$5</f>
        <v>9.25</v>
      </c>
    </row>
    <row r="318" spans="1:10" ht="16.05" customHeight="1" x14ac:dyDescent="0.25">
      <c r="A318" s="35">
        <f t="shared" si="38"/>
        <v>55153</v>
      </c>
      <c r="B318" s="33">
        <v>311</v>
      </c>
      <c r="C318" s="15">
        <f t="shared" ca="1" si="39"/>
        <v>0</v>
      </c>
      <c r="D318" s="15">
        <f t="shared" ca="1" si="34"/>
        <v>0</v>
      </c>
      <c r="E318" s="15">
        <f t="shared" ca="1" si="32"/>
        <v>0</v>
      </c>
      <c r="F318" s="15">
        <f t="shared" ca="1" si="33"/>
        <v>0</v>
      </c>
      <c r="G318" s="15">
        <f t="shared" ca="1" si="35"/>
        <v>0</v>
      </c>
      <c r="H318" s="15">
        <f t="shared" ca="1" si="36"/>
        <v>0</v>
      </c>
      <c r="I318" s="16">
        <f t="shared" ca="1" si="37"/>
        <v>0</v>
      </c>
      <c r="J318" s="34">
        <f>VLOOKUP(A318,PrimeRate!$A$5:$B$1000,2,0)-$F$5</f>
        <v>9.25</v>
      </c>
    </row>
    <row r="319" spans="1:10" ht="16.05" customHeight="1" x14ac:dyDescent="0.25">
      <c r="A319" s="35">
        <f t="shared" si="38"/>
        <v>55184</v>
      </c>
      <c r="B319" s="33">
        <v>312</v>
      </c>
      <c r="C319" s="15">
        <f t="shared" ca="1" si="39"/>
        <v>0</v>
      </c>
      <c r="D319" s="15">
        <f t="shared" ca="1" si="34"/>
        <v>0</v>
      </c>
      <c r="E319" s="15">
        <f t="shared" ca="1" si="32"/>
        <v>0</v>
      </c>
      <c r="F319" s="15">
        <f t="shared" ca="1" si="33"/>
        <v>0</v>
      </c>
      <c r="G319" s="15">
        <f t="shared" ca="1" si="35"/>
        <v>0</v>
      </c>
      <c r="H319" s="15">
        <f t="shared" ca="1" si="36"/>
        <v>0</v>
      </c>
      <c r="I319" s="16">
        <f t="shared" ca="1" si="37"/>
        <v>0</v>
      </c>
      <c r="J319" s="34">
        <f>VLOOKUP(A319,PrimeRate!$A$5:$B$1000,2,0)-$F$5</f>
        <v>9.25</v>
      </c>
    </row>
    <row r="320" spans="1:10" ht="16.05" customHeight="1" x14ac:dyDescent="0.25">
      <c r="A320" s="35">
        <f t="shared" si="38"/>
        <v>55212</v>
      </c>
      <c r="B320" s="33">
        <v>313</v>
      </c>
      <c r="C320" s="15">
        <f t="shared" ca="1" si="39"/>
        <v>0</v>
      </c>
      <c r="D320" s="15">
        <f t="shared" ca="1" si="34"/>
        <v>0</v>
      </c>
      <c r="E320" s="15">
        <f t="shared" ca="1" si="32"/>
        <v>0</v>
      </c>
      <c r="F320" s="15">
        <f t="shared" ca="1" si="33"/>
        <v>0</v>
      </c>
      <c r="G320" s="15">
        <f t="shared" ca="1" si="35"/>
        <v>0</v>
      </c>
      <c r="H320" s="15">
        <f t="shared" ca="1" si="36"/>
        <v>0</v>
      </c>
      <c r="I320" s="16">
        <f t="shared" ca="1" si="37"/>
        <v>0</v>
      </c>
      <c r="J320" s="34">
        <f>VLOOKUP(A320,PrimeRate!$A$5:$B$1000,2,0)-$F$5</f>
        <v>9.25</v>
      </c>
    </row>
    <row r="321" spans="1:10" ht="16.05" customHeight="1" x14ac:dyDescent="0.25">
      <c r="A321" s="35">
        <f t="shared" si="38"/>
        <v>55243</v>
      </c>
      <c r="B321" s="33">
        <v>314</v>
      </c>
      <c r="C321" s="15">
        <f t="shared" ca="1" si="39"/>
        <v>0</v>
      </c>
      <c r="D321" s="15">
        <f t="shared" ca="1" si="34"/>
        <v>0</v>
      </c>
      <c r="E321" s="15">
        <f t="shared" ca="1" si="32"/>
        <v>0</v>
      </c>
      <c r="F321" s="15">
        <f t="shared" ca="1" si="33"/>
        <v>0</v>
      </c>
      <c r="G321" s="15">
        <f t="shared" ca="1" si="35"/>
        <v>0</v>
      </c>
      <c r="H321" s="15">
        <f t="shared" ca="1" si="36"/>
        <v>0</v>
      </c>
      <c r="I321" s="16">
        <f t="shared" ca="1" si="37"/>
        <v>0</v>
      </c>
      <c r="J321" s="34">
        <f>VLOOKUP(A321,PrimeRate!$A$5:$B$1000,2,0)-$F$5</f>
        <v>9.25</v>
      </c>
    </row>
    <row r="322" spans="1:10" ht="16.05" customHeight="1" x14ac:dyDescent="0.25">
      <c r="A322" s="35">
        <f t="shared" si="38"/>
        <v>55273</v>
      </c>
      <c r="B322" s="33">
        <v>315</v>
      </c>
      <c r="C322" s="15">
        <f t="shared" ca="1" si="39"/>
        <v>0</v>
      </c>
      <c r="D322" s="15">
        <f t="shared" ca="1" si="34"/>
        <v>0</v>
      </c>
      <c r="E322" s="15">
        <f t="shared" ca="1" si="32"/>
        <v>0</v>
      </c>
      <c r="F322" s="15">
        <f t="shared" ca="1" si="33"/>
        <v>0</v>
      </c>
      <c r="G322" s="15">
        <f t="shared" ca="1" si="35"/>
        <v>0</v>
      </c>
      <c r="H322" s="15">
        <f t="shared" ca="1" si="36"/>
        <v>0</v>
      </c>
      <c r="I322" s="16">
        <f t="shared" ca="1" si="37"/>
        <v>0</v>
      </c>
      <c r="J322" s="34">
        <f>VLOOKUP(A322,PrimeRate!$A$5:$B$1000,2,0)-$F$5</f>
        <v>9.25</v>
      </c>
    </row>
    <row r="323" spans="1:10" ht="16.05" customHeight="1" x14ac:dyDescent="0.25">
      <c r="A323" s="35">
        <f t="shared" si="38"/>
        <v>55304</v>
      </c>
      <c r="B323" s="33">
        <v>316</v>
      </c>
      <c r="C323" s="15">
        <f t="shared" ca="1" si="39"/>
        <v>0</v>
      </c>
      <c r="D323" s="15">
        <f t="shared" ca="1" si="34"/>
        <v>0</v>
      </c>
      <c r="E323" s="15">
        <f t="shared" ca="1" si="32"/>
        <v>0</v>
      </c>
      <c r="F323" s="15">
        <f t="shared" ca="1" si="33"/>
        <v>0</v>
      </c>
      <c r="G323" s="15">
        <f t="shared" ca="1" si="35"/>
        <v>0</v>
      </c>
      <c r="H323" s="15">
        <f t="shared" ca="1" si="36"/>
        <v>0</v>
      </c>
      <c r="I323" s="16">
        <f t="shared" ca="1" si="37"/>
        <v>0</v>
      </c>
      <c r="J323" s="34">
        <f>VLOOKUP(A323,PrimeRate!$A$5:$B$1000,2,0)-$F$5</f>
        <v>9.25</v>
      </c>
    </row>
    <row r="324" spans="1:10" ht="16.05" customHeight="1" x14ac:dyDescent="0.25">
      <c r="A324" s="35">
        <f t="shared" si="38"/>
        <v>55334</v>
      </c>
      <c r="B324" s="33">
        <v>317</v>
      </c>
      <c r="C324" s="15">
        <f t="shared" ca="1" si="39"/>
        <v>0</v>
      </c>
      <c r="D324" s="15">
        <f t="shared" ca="1" si="34"/>
        <v>0</v>
      </c>
      <c r="E324" s="15">
        <f t="shared" ca="1" si="32"/>
        <v>0</v>
      </c>
      <c r="F324" s="15">
        <f t="shared" ca="1" si="33"/>
        <v>0</v>
      </c>
      <c r="G324" s="15">
        <f t="shared" ca="1" si="35"/>
        <v>0</v>
      </c>
      <c r="H324" s="15">
        <f t="shared" ca="1" si="36"/>
        <v>0</v>
      </c>
      <c r="I324" s="16">
        <f t="shared" ca="1" si="37"/>
        <v>0</v>
      </c>
      <c r="J324" s="34">
        <f>VLOOKUP(A324,PrimeRate!$A$5:$B$1000,2,0)-$F$5</f>
        <v>9.25</v>
      </c>
    </row>
    <row r="325" spans="1:10" ht="16.05" customHeight="1" x14ac:dyDescent="0.25">
      <c r="A325" s="35">
        <f t="shared" si="38"/>
        <v>55365</v>
      </c>
      <c r="B325" s="33">
        <v>318</v>
      </c>
      <c r="C325" s="15">
        <f t="shared" ca="1" si="39"/>
        <v>0</v>
      </c>
      <c r="D325" s="15">
        <f t="shared" ca="1" si="34"/>
        <v>0</v>
      </c>
      <c r="E325" s="15">
        <f t="shared" ca="1" si="32"/>
        <v>0</v>
      </c>
      <c r="F325" s="15">
        <f t="shared" ca="1" si="33"/>
        <v>0</v>
      </c>
      <c r="G325" s="15">
        <f t="shared" ca="1" si="35"/>
        <v>0</v>
      </c>
      <c r="H325" s="15">
        <f t="shared" ca="1" si="36"/>
        <v>0</v>
      </c>
      <c r="I325" s="16">
        <f t="shared" ca="1" si="37"/>
        <v>0</v>
      </c>
      <c r="J325" s="34">
        <f>VLOOKUP(A325,PrimeRate!$A$5:$B$1000,2,0)-$F$5</f>
        <v>9.25</v>
      </c>
    </row>
    <row r="326" spans="1:10" ht="16.05" customHeight="1" x14ac:dyDescent="0.25">
      <c r="A326" s="35">
        <f t="shared" si="38"/>
        <v>55396</v>
      </c>
      <c r="B326" s="33">
        <v>319</v>
      </c>
      <c r="C326" s="15">
        <f t="shared" ca="1" si="39"/>
        <v>0</v>
      </c>
      <c r="D326" s="15">
        <f t="shared" ca="1" si="34"/>
        <v>0</v>
      </c>
      <c r="E326" s="15">
        <f t="shared" ca="1" si="32"/>
        <v>0</v>
      </c>
      <c r="F326" s="15">
        <f t="shared" ca="1" si="33"/>
        <v>0</v>
      </c>
      <c r="G326" s="15">
        <f t="shared" ca="1" si="35"/>
        <v>0</v>
      </c>
      <c r="H326" s="15">
        <f t="shared" ca="1" si="36"/>
        <v>0</v>
      </c>
      <c r="I326" s="16">
        <f t="shared" ca="1" si="37"/>
        <v>0</v>
      </c>
      <c r="J326" s="34">
        <f>VLOOKUP(A326,PrimeRate!$A$5:$B$1000,2,0)-$F$5</f>
        <v>9.25</v>
      </c>
    </row>
    <row r="327" spans="1:10" ht="16.05" customHeight="1" x14ac:dyDescent="0.25">
      <c r="A327" s="35">
        <f t="shared" si="38"/>
        <v>55426</v>
      </c>
      <c r="B327" s="33">
        <v>320</v>
      </c>
      <c r="C327" s="15">
        <f t="shared" ca="1" si="39"/>
        <v>0</v>
      </c>
      <c r="D327" s="15">
        <f t="shared" ca="1" si="34"/>
        <v>0</v>
      </c>
      <c r="E327" s="15">
        <f t="shared" ca="1" si="32"/>
        <v>0</v>
      </c>
      <c r="F327" s="15">
        <f t="shared" ca="1" si="33"/>
        <v>0</v>
      </c>
      <c r="G327" s="15">
        <f t="shared" ca="1" si="35"/>
        <v>0</v>
      </c>
      <c r="H327" s="15">
        <f t="shared" ca="1" si="36"/>
        <v>0</v>
      </c>
      <c r="I327" s="16">
        <f t="shared" ca="1" si="37"/>
        <v>0</v>
      </c>
      <c r="J327" s="34">
        <f>VLOOKUP(A327,PrimeRate!$A$5:$B$1000,2,0)-$F$5</f>
        <v>9.25</v>
      </c>
    </row>
    <row r="328" spans="1:10" ht="16.05" customHeight="1" x14ac:dyDescent="0.25">
      <c r="A328" s="35">
        <f t="shared" si="38"/>
        <v>55457</v>
      </c>
      <c r="B328" s="33">
        <v>321</v>
      </c>
      <c r="C328" s="15">
        <f t="shared" ca="1" si="39"/>
        <v>0</v>
      </c>
      <c r="D328" s="15">
        <f t="shared" ca="1" si="34"/>
        <v>0</v>
      </c>
      <c r="E328" s="15">
        <f t="shared" ref="E328:E367" ca="1" si="40">IF(VLOOKUP($A328,AdHoc,2,0)&gt;C328+F328-D328,C328+F328-D328,VLOOKUP($A328,AdHoc,2,0))</f>
        <v>0</v>
      </c>
      <c r="F328" s="15">
        <f t="shared" ref="F328:F367" ca="1" si="41">C328*J328/100/12</f>
        <v>0</v>
      </c>
      <c r="G328" s="15">
        <f t="shared" ca="1" si="35"/>
        <v>0</v>
      </c>
      <c r="H328" s="15">
        <f t="shared" ca="1" si="36"/>
        <v>0</v>
      </c>
      <c r="I328" s="16">
        <f t="shared" ca="1" si="37"/>
        <v>0</v>
      </c>
      <c r="J328" s="34">
        <f>VLOOKUP(A328,PrimeRate!$A$5:$B$1000,2,0)-$F$5</f>
        <v>9.25</v>
      </c>
    </row>
    <row r="329" spans="1:10" ht="16.05" customHeight="1" x14ac:dyDescent="0.25">
      <c r="A329" s="35">
        <f t="shared" si="38"/>
        <v>55487</v>
      </c>
      <c r="B329" s="33">
        <v>322</v>
      </c>
      <c r="C329" s="15">
        <f t="shared" ca="1" si="39"/>
        <v>0</v>
      </c>
      <c r="D329" s="15">
        <f t="shared" ref="D329:D367" ca="1" si="42">IF($C$5*12+1-B329=0,0,IF(PMT(J329/100/12,$C$5*12+1-B329,-C329,0,0)&gt;C329+F329,C329+F329,PMT(J329/100/12,$C$5*12+1-B329,-C329,0,0)))</f>
        <v>0</v>
      </c>
      <c r="E329" s="15">
        <f t="shared" ca="1" si="40"/>
        <v>0</v>
      </c>
      <c r="F329" s="15">
        <f t="shared" ca="1" si="41"/>
        <v>0</v>
      </c>
      <c r="G329" s="15">
        <f t="shared" ref="G329:G367" ca="1" si="43">D329+E329-F329</f>
        <v>0</v>
      </c>
      <c r="H329" s="15">
        <f t="shared" ref="H329:H367" ca="1" si="44">IF(ROUND(C329-G329,2)=0,0,C329-G329)</f>
        <v>0</v>
      </c>
      <c r="I329" s="16">
        <f t="shared" ref="I329:I367" ca="1" si="45">IF(C329=0,0,H329/$C$8)</f>
        <v>0</v>
      </c>
      <c r="J329" s="34">
        <f>VLOOKUP(A329,PrimeRate!$A$5:$B$1000,2,0)-$F$5</f>
        <v>9.25</v>
      </c>
    </row>
    <row r="330" spans="1:10" ht="16.05" customHeight="1" x14ac:dyDescent="0.25">
      <c r="A330" s="35">
        <f t="shared" ref="A330:A367" si="46">DATE(YEAR(A329),MONTH(A329)+2,1-1)</f>
        <v>55518</v>
      </c>
      <c r="B330" s="33">
        <v>323</v>
      </c>
      <c r="C330" s="15">
        <f t="shared" ref="C330:C367" ca="1" si="47">H329</f>
        <v>0</v>
      </c>
      <c r="D330" s="15">
        <f t="shared" ca="1" si="42"/>
        <v>0</v>
      </c>
      <c r="E330" s="15">
        <f t="shared" ca="1" si="40"/>
        <v>0</v>
      </c>
      <c r="F330" s="15">
        <f t="shared" ca="1" si="41"/>
        <v>0</v>
      </c>
      <c r="G330" s="15">
        <f t="shared" ca="1" si="43"/>
        <v>0</v>
      </c>
      <c r="H330" s="15">
        <f t="shared" ca="1" si="44"/>
        <v>0</v>
      </c>
      <c r="I330" s="16">
        <f t="shared" ca="1" si="45"/>
        <v>0</v>
      </c>
      <c r="J330" s="34">
        <f>VLOOKUP(A330,PrimeRate!$A$5:$B$1000,2,0)-$F$5</f>
        <v>9.25</v>
      </c>
    </row>
    <row r="331" spans="1:10" ht="16.05" customHeight="1" x14ac:dyDescent="0.25">
      <c r="A331" s="35">
        <f t="shared" si="46"/>
        <v>55549</v>
      </c>
      <c r="B331" s="33">
        <v>324</v>
      </c>
      <c r="C331" s="15">
        <f t="shared" ca="1" si="47"/>
        <v>0</v>
      </c>
      <c r="D331" s="15">
        <f t="shared" ca="1" si="42"/>
        <v>0</v>
      </c>
      <c r="E331" s="15">
        <f t="shared" ca="1" si="40"/>
        <v>0</v>
      </c>
      <c r="F331" s="15">
        <f t="shared" ca="1" si="41"/>
        <v>0</v>
      </c>
      <c r="G331" s="15">
        <f t="shared" ca="1" si="43"/>
        <v>0</v>
      </c>
      <c r="H331" s="15">
        <f t="shared" ca="1" si="44"/>
        <v>0</v>
      </c>
      <c r="I331" s="16">
        <f t="shared" ca="1" si="45"/>
        <v>0</v>
      </c>
      <c r="J331" s="34">
        <f>VLOOKUP(A331,PrimeRate!$A$5:$B$1000,2,0)-$F$5</f>
        <v>9.25</v>
      </c>
    </row>
    <row r="332" spans="1:10" ht="16.05" customHeight="1" x14ac:dyDescent="0.25">
      <c r="A332" s="35">
        <f t="shared" si="46"/>
        <v>55578</v>
      </c>
      <c r="B332" s="33">
        <v>325</v>
      </c>
      <c r="C332" s="15">
        <f t="shared" ca="1" si="47"/>
        <v>0</v>
      </c>
      <c r="D332" s="15">
        <f t="shared" ca="1" si="42"/>
        <v>0</v>
      </c>
      <c r="E332" s="15">
        <f t="shared" ca="1" si="40"/>
        <v>0</v>
      </c>
      <c r="F332" s="15">
        <f t="shared" ca="1" si="41"/>
        <v>0</v>
      </c>
      <c r="G332" s="15">
        <f t="shared" ca="1" si="43"/>
        <v>0</v>
      </c>
      <c r="H332" s="15">
        <f t="shared" ca="1" si="44"/>
        <v>0</v>
      </c>
      <c r="I332" s="16">
        <f t="shared" ca="1" si="45"/>
        <v>0</v>
      </c>
      <c r="J332" s="34">
        <f>VLOOKUP(A332,PrimeRate!$A$5:$B$1000,2,0)-$F$5</f>
        <v>9.25</v>
      </c>
    </row>
    <row r="333" spans="1:10" ht="16.05" customHeight="1" x14ac:dyDescent="0.25">
      <c r="A333" s="35">
        <f t="shared" si="46"/>
        <v>55609</v>
      </c>
      <c r="B333" s="33">
        <v>326</v>
      </c>
      <c r="C333" s="15">
        <f t="shared" ca="1" si="47"/>
        <v>0</v>
      </c>
      <c r="D333" s="15">
        <f t="shared" ca="1" si="42"/>
        <v>0</v>
      </c>
      <c r="E333" s="15">
        <f t="shared" ca="1" si="40"/>
        <v>0</v>
      </c>
      <c r="F333" s="15">
        <f t="shared" ca="1" si="41"/>
        <v>0</v>
      </c>
      <c r="G333" s="15">
        <f t="shared" ca="1" si="43"/>
        <v>0</v>
      </c>
      <c r="H333" s="15">
        <f t="shared" ca="1" si="44"/>
        <v>0</v>
      </c>
      <c r="I333" s="16">
        <f t="shared" ca="1" si="45"/>
        <v>0</v>
      </c>
      <c r="J333" s="34">
        <f>VLOOKUP(A333,PrimeRate!$A$5:$B$1000,2,0)-$F$5</f>
        <v>9.25</v>
      </c>
    </row>
    <row r="334" spans="1:10" ht="16.05" customHeight="1" x14ac:dyDescent="0.25">
      <c r="A334" s="35">
        <f t="shared" si="46"/>
        <v>55639</v>
      </c>
      <c r="B334" s="33">
        <v>327</v>
      </c>
      <c r="C334" s="15">
        <f t="shared" ca="1" si="47"/>
        <v>0</v>
      </c>
      <c r="D334" s="15">
        <f t="shared" ca="1" si="42"/>
        <v>0</v>
      </c>
      <c r="E334" s="15">
        <f t="shared" ca="1" si="40"/>
        <v>0</v>
      </c>
      <c r="F334" s="15">
        <f t="shared" ca="1" si="41"/>
        <v>0</v>
      </c>
      <c r="G334" s="15">
        <f t="shared" ca="1" si="43"/>
        <v>0</v>
      </c>
      <c r="H334" s="15">
        <f t="shared" ca="1" si="44"/>
        <v>0</v>
      </c>
      <c r="I334" s="16">
        <f t="shared" ca="1" si="45"/>
        <v>0</v>
      </c>
      <c r="J334" s="34">
        <f>VLOOKUP(A334,PrimeRate!$A$5:$B$1000,2,0)-$F$5</f>
        <v>9.25</v>
      </c>
    </row>
    <row r="335" spans="1:10" ht="16.05" customHeight="1" x14ac:dyDescent="0.25">
      <c r="A335" s="35">
        <f t="shared" si="46"/>
        <v>55670</v>
      </c>
      <c r="B335" s="33">
        <v>328</v>
      </c>
      <c r="C335" s="15">
        <f t="shared" ca="1" si="47"/>
        <v>0</v>
      </c>
      <c r="D335" s="15">
        <f t="shared" ca="1" si="42"/>
        <v>0</v>
      </c>
      <c r="E335" s="15">
        <f t="shared" ca="1" si="40"/>
        <v>0</v>
      </c>
      <c r="F335" s="15">
        <f t="shared" ca="1" si="41"/>
        <v>0</v>
      </c>
      <c r="G335" s="15">
        <f t="shared" ca="1" si="43"/>
        <v>0</v>
      </c>
      <c r="H335" s="15">
        <f t="shared" ca="1" si="44"/>
        <v>0</v>
      </c>
      <c r="I335" s="16">
        <f t="shared" ca="1" si="45"/>
        <v>0</v>
      </c>
      <c r="J335" s="34">
        <f>VLOOKUP(A335,PrimeRate!$A$5:$B$1000,2,0)-$F$5</f>
        <v>9.25</v>
      </c>
    </row>
    <row r="336" spans="1:10" ht="16.05" customHeight="1" x14ac:dyDescent="0.25">
      <c r="A336" s="35">
        <f t="shared" si="46"/>
        <v>55700</v>
      </c>
      <c r="B336" s="33">
        <v>329</v>
      </c>
      <c r="C336" s="15">
        <f t="shared" ca="1" si="47"/>
        <v>0</v>
      </c>
      <c r="D336" s="15">
        <f t="shared" ca="1" si="42"/>
        <v>0</v>
      </c>
      <c r="E336" s="15">
        <f t="shared" ca="1" si="40"/>
        <v>0</v>
      </c>
      <c r="F336" s="15">
        <f t="shared" ca="1" si="41"/>
        <v>0</v>
      </c>
      <c r="G336" s="15">
        <f t="shared" ca="1" si="43"/>
        <v>0</v>
      </c>
      <c r="H336" s="15">
        <f t="shared" ca="1" si="44"/>
        <v>0</v>
      </c>
      <c r="I336" s="16">
        <f t="shared" ca="1" si="45"/>
        <v>0</v>
      </c>
      <c r="J336" s="34">
        <f>VLOOKUP(A336,PrimeRate!$A$5:$B$1000,2,0)-$F$5</f>
        <v>9.25</v>
      </c>
    </row>
    <row r="337" spans="1:10" ht="16.05" customHeight="1" x14ac:dyDescent="0.25">
      <c r="A337" s="35">
        <f t="shared" si="46"/>
        <v>55731</v>
      </c>
      <c r="B337" s="33">
        <v>330</v>
      </c>
      <c r="C337" s="15">
        <f t="shared" ca="1" si="47"/>
        <v>0</v>
      </c>
      <c r="D337" s="15">
        <f t="shared" ca="1" si="42"/>
        <v>0</v>
      </c>
      <c r="E337" s="15">
        <f t="shared" ca="1" si="40"/>
        <v>0</v>
      </c>
      <c r="F337" s="15">
        <f t="shared" ca="1" si="41"/>
        <v>0</v>
      </c>
      <c r="G337" s="15">
        <f t="shared" ca="1" si="43"/>
        <v>0</v>
      </c>
      <c r="H337" s="15">
        <f t="shared" ca="1" si="44"/>
        <v>0</v>
      </c>
      <c r="I337" s="16">
        <f t="shared" ca="1" si="45"/>
        <v>0</v>
      </c>
      <c r="J337" s="34">
        <f>VLOOKUP(A337,PrimeRate!$A$5:$B$1000,2,0)-$F$5</f>
        <v>9.25</v>
      </c>
    </row>
    <row r="338" spans="1:10" ht="16.05" customHeight="1" x14ac:dyDescent="0.25">
      <c r="A338" s="35">
        <f t="shared" si="46"/>
        <v>55762</v>
      </c>
      <c r="B338" s="33">
        <v>331</v>
      </c>
      <c r="C338" s="15">
        <f t="shared" ca="1" si="47"/>
        <v>0</v>
      </c>
      <c r="D338" s="15">
        <f t="shared" ca="1" si="42"/>
        <v>0</v>
      </c>
      <c r="E338" s="15">
        <f t="shared" ca="1" si="40"/>
        <v>0</v>
      </c>
      <c r="F338" s="15">
        <f t="shared" ca="1" si="41"/>
        <v>0</v>
      </c>
      <c r="G338" s="15">
        <f t="shared" ca="1" si="43"/>
        <v>0</v>
      </c>
      <c r="H338" s="15">
        <f t="shared" ca="1" si="44"/>
        <v>0</v>
      </c>
      <c r="I338" s="16">
        <f t="shared" ca="1" si="45"/>
        <v>0</v>
      </c>
      <c r="J338" s="34">
        <f>VLOOKUP(A338,PrimeRate!$A$5:$B$1000,2,0)-$F$5</f>
        <v>9.25</v>
      </c>
    </row>
    <row r="339" spans="1:10" ht="16.05" customHeight="1" x14ac:dyDescent="0.25">
      <c r="A339" s="35">
        <f t="shared" si="46"/>
        <v>55792</v>
      </c>
      <c r="B339" s="33">
        <v>332</v>
      </c>
      <c r="C339" s="15">
        <f t="shared" ca="1" si="47"/>
        <v>0</v>
      </c>
      <c r="D339" s="15">
        <f t="shared" ca="1" si="42"/>
        <v>0</v>
      </c>
      <c r="E339" s="15">
        <f t="shared" ca="1" si="40"/>
        <v>0</v>
      </c>
      <c r="F339" s="15">
        <f t="shared" ca="1" si="41"/>
        <v>0</v>
      </c>
      <c r="G339" s="15">
        <f t="shared" ca="1" si="43"/>
        <v>0</v>
      </c>
      <c r="H339" s="15">
        <f t="shared" ca="1" si="44"/>
        <v>0</v>
      </c>
      <c r="I339" s="16">
        <f t="shared" ca="1" si="45"/>
        <v>0</v>
      </c>
      <c r="J339" s="34">
        <f>VLOOKUP(A339,PrimeRate!$A$5:$B$1000,2,0)-$F$5</f>
        <v>9.25</v>
      </c>
    </row>
    <row r="340" spans="1:10" ht="16.05" customHeight="1" x14ac:dyDescent="0.25">
      <c r="A340" s="35">
        <f t="shared" si="46"/>
        <v>55823</v>
      </c>
      <c r="B340" s="33">
        <v>333</v>
      </c>
      <c r="C340" s="15">
        <f t="shared" ca="1" si="47"/>
        <v>0</v>
      </c>
      <c r="D340" s="15">
        <f t="shared" ca="1" si="42"/>
        <v>0</v>
      </c>
      <c r="E340" s="15">
        <f t="shared" ca="1" si="40"/>
        <v>0</v>
      </c>
      <c r="F340" s="15">
        <f t="shared" ca="1" si="41"/>
        <v>0</v>
      </c>
      <c r="G340" s="15">
        <f t="shared" ca="1" si="43"/>
        <v>0</v>
      </c>
      <c r="H340" s="15">
        <f t="shared" ca="1" si="44"/>
        <v>0</v>
      </c>
      <c r="I340" s="16">
        <f t="shared" ca="1" si="45"/>
        <v>0</v>
      </c>
      <c r="J340" s="34">
        <f>VLOOKUP(A340,PrimeRate!$A$5:$B$1000,2,0)-$F$5</f>
        <v>9.25</v>
      </c>
    </row>
    <row r="341" spans="1:10" ht="16.05" customHeight="1" x14ac:dyDescent="0.25">
      <c r="A341" s="35">
        <f t="shared" si="46"/>
        <v>55853</v>
      </c>
      <c r="B341" s="33">
        <v>334</v>
      </c>
      <c r="C341" s="15">
        <f t="shared" ca="1" si="47"/>
        <v>0</v>
      </c>
      <c r="D341" s="15">
        <f t="shared" ca="1" si="42"/>
        <v>0</v>
      </c>
      <c r="E341" s="15">
        <f t="shared" ca="1" si="40"/>
        <v>0</v>
      </c>
      <c r="F341" s="15">
        <f t="shared" ca="1" si="41"/>
        <v>0</v>
      </c>
      <c r="G341" s="15">
        <f t="shared" ca="1" si="43"/>
        <v>0</v>
      </c>
      <c r="H341" s="15">
        <f t="shared" ca="1" si="44"/>
        <v>0</v>
      </c>
      <c r="I341" s="16">
        <f t="shared" ca="1" si="45"/>
        <v>0</v>
      </c>
      <c r="J341" s="34">
        <f>VLOOKUP(A341,PrimeRate!$A$5:$B$1000,2,0)-$F$5</f>
        <v>9.25</v>
      </c>
    </row>
    <row r="342" spans="1:10" ht="16.05" customHeight="1" x14ac:dyDescent="0.25">
      <c r="A342" s="35">
        <f t="shared" si="46"/>
        <v>55884</v>
      </c>
      <c r="B342" s="33">
        <v>335</v>
      </c>
      <c r="C342" s="15">
        <f t="shared" ca="1" si="47"/>
        <v>0</v>
      </c>
      <c r="D342" s="15">
        <f t="shared" ca="1" si="42"/>
        <v>0</v>
      </c>
      <c r="E342" s="15">
        <f t="shared" ca="1" si="40"/>
        <v>0</v>
      </c>
      <c r="F342" s="15">
        <f t="shared" ca="1" si="41"/>
        <v>0</v>
      </c>
      <c r="G342" s="15">
        <f t="shared" ca="1" si="43"/>
        <v>0</v>
      </c>
      <c r="H342" s="15">
        <f t="shared" ca="1" si="44"/>
        <v>0</v>
      </c>
      <c r="I342" s="16">
        <f t="shared" ca="1" si="45"/>
        <v>0</v>
      </c>
      <c r="J342" s="34">
        <f>VLOOKUP(A342,PrimeRate!$A$5:$B$1000,2,0)-$F$5</f>
        <v>9.25</v>
      </c>
    </row>
    <row r="343" spans="1:10" ht="16.05" customHeight="1" x14ac:dyDescent="0.25">
      <c r="A343" s="35">
        <f t="shared" si="46"/>
        <v>55915</v>
      </c>
      <c r="B343" s="33">
        <v>336</v>
      </c>
      <c r="C343" s="15">
        <f t="shared" ca="1" si="47"/>
        <v>0</v>
      </c>
      <c r="D343" s="15">
        <f t="shared" ca="1" si="42"/>
        <v>0</v>
      </c>
      <c r="E343" s="15">
        <f t="shared" ca="1" si="40"/>
        <v>0</v>
      </c>
      <c r="F343" s="15">
        <f t="shared" ca="1" si="41"/>
        <v>0</v>
      </c>
      <c r="G343" s="15">
        <f t="shared" ca="1" si="43"/>
        <v>0</v>
      </c>
      <c r="H343" s="15">
        <f t="shared" ca="1" si="44"/>
        <v>0</v>
      </c>
      <c r="I343" s="16">
        <f t="shared" ca="1" si="45"/>
        <v>0</v>
      </c>
      <c r="J343" s="34">
        <f>VLOOKUP(A343,PrimeRate!$A$5:$B$1000,2,0)-$F$5</f>
        <v>9.25</v>
      </c>
    </row>
    <row r="344" spans="1:10" ht="16.05" customHeight="1" x14ac:dyDescent="0.25">
      <c r="A344" s="35">
        <f t="shared" si="46"/>
        <v>55943</v>
      </c>
      <c r="B344" s="33">
        <v>337</v>
      </c>
      <c r="C344" s="15">
        <f t="shared" ca="1" si="47"/>
        <v>0</v>
      </c>
      <c r="D344" s="15">
        <f t="shared" ca="1" si="42"/>
        <v>0</v>
      </c>
      <c r="E344" s="15">
        <f t="shared" ca="1" si="40"/>
        <v>0</v>
      </c>
      <c r="F344" s="15">
        <f t="shared" ca="1" si="41"/>
        <v>0</v>
      </c>
      <c r="G344" s="15">
        <f t="shared" ca="1" si="43"/>
        <v>0</v>
      </c>
      <c r="H344" s="15">
        <f t="shared" ca="1" si="44"/>
        <v>0</v>
      </c>
      <c r="I344" s="16">
        <f t="shared" ca="1" si="45"/>
        <v>0</v>
      </c>
      <c r="J344" s="34">
        <f>VLOOKUP(A344,PrimeRate!$A$5:$B$1000,2,0)-$F$5</f>
        <v>9.25</v>
      </c>
    </row>
    <row r="345" spans="1:10" ht="16.05" customHeight="1" x14ac:dyDescent="0.25">
      <c r="A345" s="35">
        <f t="shared" si="46"/>
        <v>55974</v>
      </c>
      <c r="B345" s="33">
        <v>338</v>
      </c>
      <c r="C345" s="15">
        <f t="shared" ca="1" si="47"/>
        <v>0</v>
      </c>
      <c r="D345" s="15">
        <f t="shared" ca="1" si="42"/>
        <v>0</v>
      </c>
      <c r="E345" s="15">
        <f t="shared" ca="1" si="40"/>
        <v>0</v>
      </c>
      <c r="F345" s="15">
        <f t="shared" ca="1" si="41"/>
        <v>0</v>
      </c>
      <c r="G345" s="15">
        <f t="shared" ca="1" si="43"/>
        <v>0</v>
      </c>
      <c r="H345" s="15">
        <f t="shared" ca="1" si="44"/>
        <v>0</v>
      </c>
      <c r="I345" s="16">
        <f t="shared" ca="1" si="45"/>
        <v>0</v>
      </c>
      <c r="J345" s="34">
        <f>VLOOKUP(A345,PrimeRate!$A$5:$B$1000,2,0)-$F$5</f>
        <v>9.25</v>
      </c>
    </row>
    <row r="346" spans="1:10" ht="16.05" customHeight="1" x14ac:dyDescent="0.25">
      <c r="A346" s="35">
        <f t="shared" si="46"/>
        <v>56004</v>
      </c>
      <c r="B346" s="33">
        <v>339</v>
      </c>
      <c r="C346" s="15">
        <f t="shared" ca="1" si="47"/>
        <v>0</v>
      </c>
      <c r="D346" s="15">
        <f t="shared" ca="1" si="42"/>
        <v>0</v>
      </c>
      <c r="E346" s="15">
        <f t="shared" ca="1" si="40"/>
        <v>0</v>
      </c>
      <c r="F346" s="15">
        <f t="shared" ca="1" si="41"/>
        <v>0</v>
      </c>
      <c r="G346" s="15">
        <f t="shared" ca="1" si="43"/>
        <v>0</v>
      </c>
      <c r="H346" s="15">
        <f t="shared" ca="1" si="44"/>
        <v>0</v>
      </c>
      <c r="I346" s="16">
        <f t="shared" ca="1" si="45"/>
        <v>0</v>
      </c>
      <c r="J346" s="34">
        <f>VLOOKUP(A346,PrimeRate!$A$5:$B$1000,2,0)-$F$5</f>
        <v>9.25</v>
      </c>
    </row>
    <row r="347" spans="1:10" ht="16.05" customHeight="1" x14ac:dyDescent="0.25">
      <c r="A347" s="35">
        <f t="shared" si="46"/>
        <v>56035</v>
      </c>
      <c r="B347" s="33">
        <v>340</v>
      </c>
      <c r="C347" s="15">
        <f t="shared" ca="1" si="47"/>
        <v>0</v>
      </c>
      <c r="D347" s="15">
        <f t="shared" ca="1" si="42"/>
        <v>0</v>
      </c>
      <c r="E347" s="15">
        <f t="shared" ca="1" si="40"/>
        <v>0</v>
      </c>
      <c r="F347" s="15">
        <f t="shared" ca="1" si="41"/>
        <v>0</v>
      </c>
      <c r="G347" s="15">
        <f t="shared" ca="1" si="43"/>
        <v>0</v>
      </c>
      <c r="H347" s="15">
        <f t="shared" ca="1" si="44"/>
        <v>0</v>
      </c>
      <c r="I347" s="16">
        <f t="shared" ca="1" si="45"/>
        <v>0</v>
      </c>
      <c r="J347" s="34">
        <f>VLOOKUP(A347,PrimeRate!$A$5:$B$1000,2,0)-$F$5</f>
        <v>9.25</v>
      </c>
    </row>
    <row r="348" spans="1:10" ht="16.05" customHeight="1" x14ac:dyDescent="0.25">
      <c r="A348" s="35">
        <f t="shared" si="46"/>
        <v>56065</v>
      </c>
      <c r="B348" s="33">
        <v>341</v>
      </c>
      <c r="C348" s="15">
        <f t="shared" ca="1" si="47"/>
        <v>0</v>
      </c>
      <c r="D348" s="15">
        <f t="shared" ca="1" si="42"/>
        <v>0</v>
      </c>
      <c r="E348" s="15">
        <f t="shared" ca="1" si="40"/>
        <v>0</v>
      </c>
      <c r="F348" s="15">
        <f t="shared" ca="1" si="41"/>
        <v>0</v>
      </c>
      <c r="G348" s="15">
        <f t="shared" ca="1" si="43"/>
        <v>0</v>
      </c>
      <c r="H348" s="15">
        <f t="shared" ca="1" si="44"/>
        <v>0</v>
      </c>
      <c r="I348" s="16">
        <f t="shared" ca="1" si="45"/>
        <v>0</v>
      </c>
      <c r="J348" s="34">
        <f>VLOOKUP(A348,PrimeRate!$A$5:$B$1000,2,0)-$F$5</f>
        <v>9.25</v>
      </c>
    </row>
    <row r="349" spans="1:10" ht="16.05" customHeight="1" x14ac:dyDescent="0.25">
      <c r="A349" s="35">
        <f t="shared" si="46"/>
        <v>56096</v>
      </c>
      <c r="B349" s="33">
        <v>342</v>
      </c>
      <c r="C349" s="15">
        <f t="shared" ca="1" si="47"/>
        <v>0</v>
      </c>
      <c r="D349" s="15">
        <f t="shared" ca="1" si="42"/>
        <v>0</v>
      </c>
      <c r="E349" s="15">
        <f t="shared" ca="1" si="40"/>
        <v>0</v>
      </c>
      <c r="F349" s="15">
        <f t="shared" ca="1" si="41"/>
        <v>0</v>
      </c>
      <c r="G349" s="15">
        <f t="shared" ca="1" si="43"/>
        <v>0</v>
      </c>
      <c r="H349" s="15">
        <f t="shared" ca="1" si="44"/>
        <v>0</v>
      </c>
      <c r="I349" s="16">
        <f t="shared" ca="1" si="45"/>
        <v>0</v>
      </c>
      <c r="J349" s="34">
        <f>VLOOKUP(A349,PrimeRate!$A$5:$B$1000,2,0)-$F$5</f>
        <v>9.25</v>
      </c>
    </row>
    <row r="350" spans="1:10" ht="16.05" customHeight="1" x14ac:dyDescent="0.25">
      <c r="A350" s="35">
        <f t="shared" si="46"/>
        <v>56127</v>
      </c>
      <c r="B350" s="33">
        <v>343</v>
      </c>
      <c r="C350" s="15">
        <f t="shared" ca="1" si="47"/>
        <v>0</v>
      </c>
      <c r="D350" s="15">
        <f t="shared" ca="1" si="42"/>
        <v>0</v>
      </c>
      <c r="E350" s="15">
        <f t="shared" ca="1" si="40"/>
        <v>0</v>
      </c>
      <c r="F350" s="15">
        <f t="shared" ca="1" si="41"/>
        <v>0</v>
      </c>
      <c r="G350" s="15">
        <f t="shared" ca="1" si="43"/>
        <v>0</v>
      </c>
      <c r="H350" s="15">
        <f t="shared" ca="1" si="44"/>
        <v>0</v>
      </c>
      <c r="I350" s="16">
        <f t="shared" ca="1" si="45"/>
        <v>0</v>
      </c>
      <c r="J350" s="34">
        <f>VLOOKUP(A350,PrimeRate!$A$5:$B$1000,2,0)-$F$5</f>
        <v>9.25</v>
      </c>
    </row>
    <row r="351" spans="1:10" ht="16.05" customHeight="1" x14ac:dyDescent="0.25">
      <c r="A351" s="35">
        <f t="shared" si="46"/>
        <v>56157</v>
      </c>
      <c r="B351" s="33">
        <v>344</v>
      </c>
      <c r="C351" s="15">
        <f t="shared" ca="1" si="47"/>
        <v>0</v>
      </c>
      <c r="D351" s="15">
        <f t="shared" ca="1" si="42"/>
        <v>0</v>
      </c>
      <c r="E351" s="15">
        <f t="shared" ca="1" si="40"/>
        <v>0</v>
      </c>
      <c r="F351" s="15">
        <f t="shared" ca="1" si="41"/>
        <v>0</v>
      </c>
      <c r="G351" s="15">
        <f t="shared" ca="1" si="43"/>
        <v>0</v>
      </c>
      <c r="H351" s="15">
        <f t="shared" ca="1" si="44"/>
        <v>0</v>
      </c>
      <c r="I351" s="16">
        <f t="shared" ca="1" si="45"/>
        <v>0</v>
      </c>
      <c r="J351" s="34">
        <f>VLOOKUP(A351,PrimeRate!$A$5:$B$1000,2,0)-$F$5</f>
        <v>9.25</v>
      </c>
    </row>
    <row r="352" spans="1:10" ht="16.05" customHeight="1" x14ac:dyDescent="0.25">
      <c r="A352" s="35">
        <f t="shared" si="46"/>
        <v>56188</v>
      </c>
      <c r="B352" s="33">
        <v>345</v>
      </c>
      <c r="C352" s="15">
        <f t="shared" ca="1" si="47"/>
        <v>0</v>
      </c>
      <c r="D352" s="15">
        <f t="shared" ca="1" si="42"/>
        <v>0</v>
      </c>
      <c r="E352" s="15">
        <f t="shared" ca="1" si="40"/>
        <v>0</v>
      </c>
      <c r="F352" s="15">
        <f t="shared" ca="1" si="41"/>
        <v>0</v>
      </c>
      <c r="G352" s="15">
        <f t="shared" ca="1" si="43"/>
        <v>0</v>
      </c>
      <c r="H352" s="15">
        <f t="shared" ca="1" si="44"/>
        <v>0</v>
      </c>
      <c r="I352" s="16">
        <f t="shared" ca="1" si="45"/>
        <v>0</v>
      </c>
      <c r="J352" s="34">
        <f>VLOOKUP(A352,PrimeRate!$A$5:$B$1000,2,0)-$F$5</f>
        <v>9.25</v>
      </c>
    </row>
    <row r="353" spans="1:10" ht="16.05" customHeight="1" x14ac:dyDescent="0.25">
      <c r="A353" s="35">
        <f t="shared" si="46"/>
        <v>56218</v>
      </c>
      <c r="B353" s="33">
        <v>346</v>
      </c>
      <c r="C353" s="15">
        <f t="shared" ca="1" si="47"/>
        <v>0</v>
      </c>
      <c r="D353" s="15">
        <f t="shared" ca="1" si="42"/>
        <v>0</v>
      </c>
      <c r="E353" s="15">
        <f t="shared" ca="1" si="40"/>
        <v>0</v>
      </c>
      <c r="F353" s="15">
        <f t="shared" ca="1" si="41"/>
        <v>0</v>
      </c>
      <c r="G353" s="15">
        <f t="shared" ca="1" si="43"/>
        <v>0</v>
      </c>
      <c r="H353" s="15">
        <f t="shared" ca="1" si="44"/>
        <v>0</v>
      </c>
      <c r="I353" s="16">
        <f t="shared" ca="1" si="45"/>
        <v>0</v>
      </c>
      <c r="J353" s="34">
        <f>VLOOKUP(A353,PrimeRate!$A$5:$B$1000,2,0)-$F$5</f>
        <v>9.25</v>
      </c>
    </row>
    <row r="354" spans="1:10" ht="16.05" customHeight="1" x14ac:dyDescent="0.25">
      <c r="A354" s="35">
        <f t="shared" si="46"/>
        <v>56249</v>
      </c>
      <c r="B354" s="33">
        <v>347</v>
      </c>
      <c r="C354" s="15">
        <f t="shared" ca="1" si="47"/>
        <v>0</v>
      </c>
      <c r="D354" s="15">
        <f t="shared" ca="1" si="42"/>
        <v>0</v>
      </c>
      <c r="E354" s="15">
        <f t="shared" ca="1" si="40"/>
        <v>0</v>
      </c>
      <c r="F354" s="15">
        <f t="shared" ca="1" si="41"/>
        <v>0</v>
      </c>
      <c r="G354" s="15">
        <f t="shared" ca="1" si="43"/>
        <v>0</v>
      </c>
      <c r="H354" s="15">
        <f t="shared" ca="1" si="44"/>
        <v>0</v>
      </c>
      <c r="I354" s="16">
        <f t="shared" ca="1" si="45"/>
        <v>0</v>
      </c>
      <c r="J354" s="34">
        <f>VLOOKUP(A354,PrimeRate!$A$5:$B$1000,2,0)-$F$5</f>
        <v>9.25</v>
      </c>
    </row>
    <row r="355" spans="1:10" ht="16.05" customHeight="1" x14ac:dyDescent="0.25">
      <c r="A355" s="35">
        <f t="shared" si="46"/>
        <v>56280</v>
      </c>
      <c r="B355" s="33">
        <v>348</v>
      </c>
      <c r="C355" s="15">
        <f t="shared" ca="1" si="47"/>
        <v>0</v>
      </c>
      <c r="D355" s="15">
        <f t="shared" ca="1" si="42"/>
        <v>0</v>
      </c>
      <c r="E355" s="15">
        <f t="shared" ca="1" si="40"/>
        <v>0</v>
      </c>
      <c r="F355" s="15">
        <f t="shared" ca="1" si="41"/>
        <v>0</v>
      </c>
      <c r="G355" s="15">
        <f t="shared" ca="1" si="43"/>
        <v>0</v>
      </c>
      <c r="H355" s="15">
        <f t="shared" ca="1" si="44"/>
        <v>0</v>
      </c>
      <c r="I355" s="16">
        <f t="shared" ca="1" si="45"/>
        <v>0</v>
      </c>
      <c r="J355" s="34">
        <f>VLOOKUP(A355,PrimeRate!$A$5:$B$1000,2,0)-$F$5</f>
        <v>9.25</v>
      </c>
    </row>
    <row r="356" spans="1:10" ht="16.05" customHeight="1" x14ac:dyDescent="0.25">
      <c r="A356" s="35">
        <f t="shared" si="46"/>
        <v>56308</v>
      </c>
      <c r="B356" s="33">
        <v>349</v>
      </c>
      <c r="C356" s="15">
        <f t="shared" ca="1" si="47"/>
        <v>0</v>
      </c>
      <c r="D356" s="15">
        <f t="shared" ca="1" si="42"/>
        <v>0</v>
      </c>
      <c r="E356" s="15">
        <f t="shared" ca="1" si="40"/>
        <v>0</v>
      </c>
      <c r="F356" s="15">
        <f t="shared" ca="1" si="41"/>
        <v>0</v>
      </c>
      <c r="G356" s="15">
        <f t="shared" ca="1" si="43"/>
        <v>0</v>
      </c>
      <c r="H356" s="15">
        <f t="shared" ca="1" si="44"/>
        <v>0</v>
      </c>
      <c r="I356" s="16">
        <f t="shared" ca="1" si="45"/>
        <v>0</v>
      </c>
      <c r="J356" s="34">
        <f>VLOOKUP(A356,PrimeRate!$A$5:$B$1000,2,0)-$F$5</f>
        <v>9.25</v>
      </c>
    </row>
    <row r="357" spans="1:10" ht="16.05" customHeight="1" x14ac:dyDescent="0.25">
      <c r="A357" s="35">
        <f t="shared" si="46"/>
        <v>56339</v>
      </c>
      <c r="B357" s="33">
        <v>350</v>
      </c>
      <c r="C357" s="15">
        <f t="shared" ca="1" si="47"/>
        <v>0</v>
      </c>
      <c r="D357" s="15">
        <f t="shared" ca="1" si="42"/>
        <v>0</v>
      </c>
      <c r="E357" s="15">
        <f t="shared" ca="1" si="40"/>
        <v>0</v>
      </c>
      <c r="F357" s="15">
        <f t="shared" ca="1" si="41"/>
        <v>0</v>
      </c>
      <c r="G357" s="15">
        <f t="shared" ca="1" si="43"/>
        <v>0</v>
      </c>
      <c r="H357" s="15">
        <f t="shared" ca="1" si="44"/>
        <v>0</v>
      </c>
      <c r="I357" s="16">
        <f t="shared" ca="1" si="45"/>
        <v>0</v>
      </c>
      <c r="J357" s="34">
        <f>VLOOKUP(A357,PrimeRate!$A$5:$B$1000,2,0)-$F$5</f>
        <v>9.25</v>
      </c>
    </row>
    <row r="358" spans="1:10" ht="16.05" customHeight="1" x14ac:dyDescent="0.25">
      <c r="A358" s="35">
        <f t="shared" si="46"/>
        <v>56369</v>
      </c>
      <c r="B358" s="33">
        <v>351</v>
      </c>
      <c r="C358" s="15">
        <f t="shared" ca="1" si="47"/>
        <v>0</v>
      </c>
      <c r="D358" s="15">
        <f t="shared" ca="1" si="42"/>
        <v>0</v>
      </c>
      <c r="E358" s="15">
        <f t="shared" ca="1" si="40"/>
        <v>0</v>
      </c>
      <c r="F358" s="15">
        <f t="shared" ca="1" si="41"/>
        <v>0</v>
      </c>
      <c r="G358" s="15">
        <f t="shared" ca="1" si="43"/>
        <v>0</v>
      </c>
      <c r="H358" s="15">
        <f t="shared" ca="1" si="44"/>
        <v>0</v>
      </c>
      <c r="I358" s="16">
        <f t="shared" ca="1" si="45"/>
        <v>0</v>
      </c>
      <c r="J358" s="34">
        <f>VLOOKUP(A358,PrimeRate!$A$5:$B$1000,2,0)-$F$5</f>
        <v>9.25</v>
      </c>
    </row>
    <row r="359" spans="1:10" ht="16.05" customHeight="1" x14ac:dyDescent="0.25">
      <c r="A359" s="35">
        <f t="shared" si="46"/>
        <v>56400</v>
      </c>
      <c r="B359" s="33">
        <v>352</v>
      </c>
      <c r="C359" s="15">
        <f t="shared" ca="1" si="47"/>
        <v>0</v>
      </c>
      <c r="D359" s="15">
        <f t="shared" ca="1" si="42"/>
        <v>0</v>
      </c>
      <c r="E359" s="15">
        <f t="shared" ca="1" si="40"/>
        <v>0</v>
      </c>
      <c r="F359" s="15">
        <f t="shared" ca="1" si="41"/>
        <v>0</v>
      </c>
      <c r="G359" s="15">
        <f t="shared" ca="1" si="43"/>
        <v>0</v>
      </c>
      <c r="H359" s="15">
        <f t="shared" ca="1" si="44"/>
        <v>0</v>
      </c>
      <c r="I359" s="16">
        <f t="shared" ca="1" si="45"/>
        <v>0</v>
      </c>
      <c r="J359" s="34">
        <f>VLOOKUP(A359,PrimeRate!$A$5:$B$1000,2,0)-$F$5</f>
        <v>9.25</v>
      </c>
    </row>
    <row r="360" spans="1:10" ht="16.05" customHeight="1" x14ac:dyDescent="0.25">
      <c r="A360" s="35">
        <f t="shared" si="46"/>
        <v>56430</v>
      </c>
      <c r="B360" s="33">
        <v>353</v>
      </c>
      <c r="C360" s="15">
        <f t="shared" ca="1" si="47"/>
        <v>0</v>
      </c>
      <c r="D360" s="15">
        <f t="shared" ca="1" si="42"/>
        <v>0</v>
      </c>
      <c r="E360" s="15">
        <f t="shared" ca="1" si="40"/>
        <v>0</v>
      </c>
      <c r="F360" s="15">
        <f t="shared" ca="1" si="41"/>
        <v>0</v>
      </c>
      <c r="G360" s="15">
        <f t="shared" ca="1" si="43"/>
        <v>0</v>
      </c>
      <c r="H360" s="15">
        <f t="shared" ca="1" si="44"/>
        <v>0</v>
      </c>
      <c r="I360" s="16">
        <f t="shared" ca="1" si="45"/>
        <v>0</v>
      </c>
      <c r="J360" s="34">
        <f>VLOOKUP(A360,PrimeRate!$A$5:$B$1000,2,0)-$F$5</f>
        <v>9.25</v>
      </c>
    </row>
    <row r="361" spans="1:10" ht="16.05" customHeight="1" x14ac:dyDescent="0.25">
      <c r="A361" s="35">
        <f t="shared" si="46"/>
        <v>56461</v>
      </c>
      <c r="B361" s="33">
        <v>354</v>
      </c>
      <c r="C361" s="15">
        <f t="shared" ca="1" si="47"/>
        <v>0</v>
      </c>
      <c r="D361" s="15">
        <f t="shared" ca="1" si="42"/>
        <v>0</v>
      </c>
      <c r="E361" s="15">
        <f t="shared" ca="1" si="40"/>
        <v>0</v>
      </c>
      <c r="F361" s="15">
        <f t="shared" ca="1" si="41"/>
        <v>0</v>
      </c>
      <c r="G361" s="15">
        <f t="shared" ca="1" si="43"/>
        <v>0</v>
      </c>
      <c r="H361" s="15">
        <f t="shared" ca="1" si="44"/>
        <v>0</v>
      </c>
      <c r="I361" s="16">
        <f t="shared" ca="1" si="45"/>
        <v>0</v>
      </c>
      <c r="J361" s="34">
        <f>VLOOKUP(A361,PrimeRate!$A$5:$B$1000,2,0)-$F$5</f>
        <v>9.25</v>
      </c>
    </row>
    <row r="362" spans="1:10" ht="16.05" customHeight="1" x14ac:dyDescent="0.25">
      <c r="A362" s="35">
        <f t="shared" si="46"/>
        <v>56492</v>
      </c>
      <c r="B362" s="33">
        <v>355</v>
      </c>
      <c r="C362" s="15">
        <f t="shared" ca="1" si="47"/>
        <v>0</v>
      </c>
      <c r="D362" s="15">
        <f t="shared" ca="1" si="42"/>
        <v>0</v>
      </c>
      <c r="E362" s="15">
        <f t="shared" ca="1" si="40"/>
        <v>0</v>
      </c>
      <c r="F362" s="15">
        <f t="shared" ca="1" si="41"/>
        <v>0</v>
      </c>
      <c r="G362" s="15">
        <f t="shared" ca="1" si="43"/>
        <v>0</v>
      </c>
      <c r="H362" s="15">
        <f t="shared" ca="1" si="44"/>
        <v>0</v>
      </c>
      <c r="I362" s="16">
        <f t="shared" ca="1" si="45"/>
        <v>0</v>
      </c>
      <c r="J362" s="34">
        <f>VLOOKUP(A362,PrimeRate!$A$5:$B$1000,2,0)-$F$5</f>
        <v>9.25</v>
      </c>
    </row>
    <row r="363" spans="1:10" ht="16.05" customHeight="1" x14ac:dyDescent="0.25">
      <c r="A363" s="35">
        <f t="shared" si="46"/>
        <v>56522</v>
      </c>
      <c r="B363" s="33">
        <v>356</v>
      </c>
      <c r="C363" s="15">
        <f t="shared" ca="1" si="47"/>
        <v>0</v>
      </c>
      <c r="D363" s="15">
        <f t="shared" ca="1" si="42"/>
        <v>0</v>
      </c>
      <c r="E363" s="15">
        <f t="shared" ca="1" si="40"/>
        <v>0</v>
      </c>
      <c r="F363" s="15">
        <f t="shared" ca="1" si="41"/>
        <v>0</v>
      </c>
      <c r="G363" s="15">
        <f t="shared" ca="1" si="43"/>
        <v>0</v>
      </c>
      <c r="H363" s="15">
        <f t="shared" ca="1" si="44"/>
        <v>0</v>
      </c>
      <c r="I363" s="16">
        <f t="shared" ca="1" si="45"/>
        <v>0</v>
      </c>
      <c r="J363" s="34">
        <f>VLOOKUP(A363,PrimeRate!$A$5:$B$1000,2,0)-$F$5</f>
        <v>9.25</v>
      </c>
    </row>
    <row r="364" spans="1:10" ht="16.05" customHeight="1" x14ac:dyDescent="0.25">
      <c r="A364" s="35">
        <f t="shared" si="46"/>
        <v>56553</v>
      </c>
      <c r="B364" s="33">
        <v>357</v>
      </c>
      <c r="C364" s="15">
        <f t="shared" ca="1" si="47"/>
        <v>0</v>
      </c>
      <c r="D364" s="15">
        <f t="shared" ca="1" si="42"/>
        <v>0</v>
      </c>
      <c r="E364" s="15">
        <f t="shared" ca="1" si="40"/>
        <v>0</v>
      </c>
      <c r="F364" s="15">
        <f t="shared" ca="1" si="41"/>
        <v>0</v>
      </c>
      <c r="G364" s="15">
        <f t="shared" ca="1" si="43"/>
        <v>0</v>
      </c>
      <c r="H364" s="15">
        <f t="shared" ca="1" si="44"/>
        <v>0</v>
      </c>
      <c r="I364" s="16">
        <f t="shared" ca="1" si="45"/>
        <v>0</v>
      </c>
      <c r="J364" s="34">
        <f>VLOOKUP(A364,PrimeRate!$A$5:$B$1000,2,0)-$F$5</f>
        <v>9.25</v>
      </c>
    </row>
    <row r="365" spans="1:10" ht="16.05" customHeight="1" x14ac:dyDescent="0.25">
      <c r="A365" s="35">
        <f t="shared" si="46"/>
        <v>56583</v>
      </c>
      <c r="B365" s="33">
        <v>358</v>
      </c>
      <c r="C365" s="15">
        <f t="shared" ca="1" si="47"/>
        <v>0</v>
      </c>
      <c r="D365" s="15">
        <f t="shared" ca="1" si="42"/>
        <v>0</v>
      </c>
      <c r="E365" s="15">
        <f t="shared" ca="1" si="40"/>
        <v>0</v>
      </c>
      <c r="F365" s="15">
        <f t="shared" ca="1" si="41"/>
        <v>0</v>
      </c>
      <c r="G365" s="15">
        <f t="shared" ca="1" si="43"/>
        <v>0</v>
      </c>
      <c r="H365" s="15">
        <f t="shared" ca="1" si="44"/>
        <v>0</v>
      </c>
      <c r="I365" s="16">
        <f t="shared" ca="1" si="45"/>
        <v>0</v>
      </c>
      <c r="J365" s="34">
        <f>VLOOKUP(A365,PrimeRate!$A$5:$B$1000,2,0)-$F$5</f>
        <v>9.25</v>
      </c>
    </row>
    <row r="366" spans="1:10" ht="16.05" customHeight="1" x14ac:dyDescent="0.25">
      <c r="A366" s="35">
        <f t="shared" si="46"/>
        <v>56614</v>
      </c>
      <c r="B366" s="33">
        <v>359</v>
      </c>
      <c r="C366" s="15">
        <f t="shared" ca="1" si="47"/>
        <v>0</v>
      </c>
      <c r="D366" s="15">
        <f t="shared" ca="1" si="42"/>
        <v>0</v>
      </c>
      <c r="E366" s="15">
        <f t="shared" ca="1" si="40"/>
        <v>0</v>
      </c>
      <c r="F366" s="15">
        <f t="shared" ca="1" si="41"/>
        <v>0</v>
      </c>
      <c r="G366" s="15">
        <f t="shared" ca="1" si="43"/>
        <v>0</v>
      </c>
      <c r="H366" s="15">
        <f t="shared" ca="1" si="44"/>
        <v>0</v>
      </c>
      <c r="I366" s="16">
        <f t="shared" ca="1" si="45"/>
        <v>0</v>
      </c>
      <c r="J366" s="34">
        <f>VLOOKUP(A366,PrimeRate!$A$5:$B$1000,2,0)-$F$5</f>
        <v>9.25</v>
      </c>
    </row>
    <row r="367" spans="1:10" ht="16.05" customHeight="1" x14ac:dyDescent="0.25">
      <c r="A367" s="35">
        <f t="shared" si="46"/>
        <v>56645</v>
      </c>
      <c r="B367" s="33">
        <v>360</v>
      </c>
      <c r="C367" s="15">
        <f t="shared" ca="1" si="47"/>
        <v>0</v>
      </c>
      <c r="D367" s="15">
        <f t="shared" ca="1" si="42"/>
        <v>0</v>
      </c>
      <c r="E367" s="15">
        <f t="shared" ca="1" si="40"/>
        <v>0</v>
      </c>
      <c r="F367" s="15">
        <f t="shared" ca="1" si="41"/>
        <v>0</v>
      </c>
      <c r="G367" s="15">
        <f t="shared" ca="1" si="43"/>
        <v>0</v>
      </c>
      <c r="H367" s="15">
        <f t="shared" ca="1" si="44"/>
        <v>0</v>
      </c>
      <c r="I367" s="16">
        <f t="shared" ca="1" si="45"/>
        <v>0</v>
      </c>
      <c r="J367" s="34">
        <f>VLOOKUP(A367,PrimeRate!$A$5:$B$1000,2,0)-$F$5</f>
        <v>9.25</v>
      </c>
    </row>
  </sheetData>
  <mergeCells count="2">
    <mergeCell ref="A4:B4"/>
    <mergeCell ref="A5:B5"/>
  </mergeCells>
  <phoneticPr fontId="5" type="noConversion"/>
  <dataValidations count="2">
    <dataValidation allowBlank="1" errorTitle="Invalid Bond Period" error="The bond period should be an integer value between 1 and 30." promptTitle="Bond Period in Years" prompt="Enter a bond period between 1 and 30." sqref="C5" xr:uid="{00000000-0002-0000-0200-000000000000}"/>
    <dataValidation type="date" operator="greaterThan" allowBlank="1" showErrorMessage="1" errorTitle="Invalid Date" error="Enter any valid date after 1 January 2000 in accordance with your regional date settings that are specified in the System Control Panel." promptTitle="Enter Start Date" prompt="This date must be after 1 January 1997." sqref="F4" xr:uid="{00000000-0002-0000-0200-000001000000}">
      <formula1>36526</formula1>
    </dataValidation>
  </dataValidations>
  <pageMargins left="0.55118110236220474" right="0.55118110236220474" top="0.59055118110236227" bottom="0.59055118110236227" header="0.31496062992125984" footer="0.31496062992125984"/>
  <pageSetup paperSize="9" scale="60" fitToHeight="0" orientation="portrait" r:id="rId1"/>
  <headerFooter alignWithMargins="0">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976"/>
  <sheetViews>
    <sheetView zoomScale="95" zoomScaleNormal="95" workbookViewId="0">
      <pane ySplit="4" topLeftCell="A311" activePane="bottomLeft" state="frozen"/>
      <selection pane="bottomLeft" activeCell="B319" sqref="B319"/>
    </sheetView>
  </sheetViews>
  <sheetFormatPr defaultColWidth="9.109375" defaultRowHeight="16.05" customHeight="1" x14ac:dyDescent="0.25"/>
  <cols>
    <col min="1" max="1" width="20.77734375" style="41" customWidth="1"/>
    <col min="2" max="2" width="16.77734375" style="36" customWidth="1"/>
    <col min="3" max="15" width="16.77734375" style="37" customWidth="1"/>
    <col min="16" max="20" width="15.6640625" style="37" customWidth="1"/>
    <col min="21" max="16384" width="9.109375" style="37"/>
  </cols>
  <sheetData>
    <row r="1" spans="1:6" ht="16.05" customHeight="1" x14ac:dyDescent="0.25">
      <c r="A1" s="54" t="s">
        <v>16</v>
      </c>
      <c r="F1" s="17"/>
    </row>
    <row r="2" spans="1:6" ht="16.05" customHeight="1" x14ac:dyDescent="0.25">
      <c r="A2" s="7" t="s">
        <v>8</v>
      </c>
    </row>
    <row r="3" spans="1:6" ht="16.05" customHeight="1" x14ac:dyDescent="0.25">
      <c r="A3" s="18" t="s">
        <v>40</v>
      </c>
    </row>
    <row r="4" spans="1:6" s="40" customFormat="1" ht="16.05" customHeight="1" x14ac:dyDescent="0.2">
      <c r="A4" s="38" t="s">
        <v>2</v>
      </c>
      <c r="B4" s="39" t="s">
        <v>11</v>
      </c>
      <c r="F4" s="17"/>
    </row>
    <row r="5" spans="1:6" ht="16.05" customHeight="1" x14ac:dyDescent="0.25">
      <c r="A5" s="41">
        <v>36556</v>
      </c>
      <c r="B5" s="19">
        <v>14.5</v>
      </c>
    </row>
    <row r="6" spans="1:6" ht="16.05" customHeight="1" x14ac:dyDescent="0.25">
      <c r="A6" s="41">
        <v>36585</v>
      </c>
      <c r="B6" s="19">
        <v>14.5</v>
      </c>
    </row>
    <row r="7" spans="1:6" ht="16.05" customHeight="1" x14ac:dyDescent="0.25">
      <c r="A7" s="41">
        <v>36616</v>
      </c>
      <c r="B7" s="19">
        <v>14.5</v>
      </c>
    </row>
    <row r="8" spans="1:6" ht="16.05" customHeight="1" x14ac:dyDescent="0.25">
      <c r="A8" s="41">
        <v>36646</v>
      </c>
      <c r="B8" s="19">
        <v>14.5</v>
      </c>
    </row>
    <row r="9" spans="1:6" ht="16.05" customHeight="1" x14ac:dyDescent="0.25">
      <c r="A9" s="41">
        <v>36677</v>
      </c>
      <c r="B9" s="19">
        <v>14.5</v>
      </c>
    </row>
    <row r="10" spans="1:6" ht="16.05" customHeight="1" x14ac:dyDescent="0.25">
      <c r="A10" s="41">
        <v>36707</v>
      </c>
      <c r="B10" s="19">
        <v>14.5</v>
      </c>
    </row>
    <row r="11" spans="1:6" ht="16.05" customHeight="1" x14ac:dyDescent="0.25">
      <c r="A11" s="41">
        <v>36738</v>
      </c>
      <c r="B11" s="19">
        <v>14.5</v>
      </c>
    </row>
    <row r="12" spans="1:6" ht="16.05" customHeight="1" x14ac:dyDescent="0.25">
      <c r="A12" s="41">
        <v>36769</v>
      </c>
      <c r="B12" s="19">
        <v>14.5</v>
      </c>
    </row>
    <row r="13" spans="1:6" ht="16.05" customHeight="1" x14ac:dyDescent="0.25">
      <c r="A13" s="41">
        <v>36799</v>
      </c>
      <c r="B13" s="19">
        <v>14.5</v>
      </c>
    </row>
    <row r="14" spans="1:6" ht="16.05" customHeight="1" x14ac:dyDescent="0.25">
      <c r="A14" s="41">
        <v>36830</v>
      </c>
      <c r="B14" s="19">
        <v>14.5</v>
      </c>
    </row>
    <row r="15" spans="1:6" ht="16.05" customHeight="1" x14ac:dyDescent="0.25">
      <c r="A15" s="41">
        <v>36860</v>
      </c>
      <c r="B15" s="19">
        <v>14.5</v>
      </c>
    </row>
    <row r="16" spans="1:6" ht="16.05" customHeight="1" x14ac:dyDescent="0.25">
      <c r="A16" s="41">
        <v>36891</v>
      </c>
      <c r="B16" s="19">
        <v>14.5</v>
      </c>
    </row>
    <row r="17" spans="1:2" ht="16.05" customHeight="1" x14ac:dyDescent="0.25">
      <c r="A17" s="41">
        <v>36922</v>
      </c>
      <c r="B17" s="19">
        <v>14.5</v>
      </c>
    </row>
    <row r="18" spans="1:2" ht="16.05" customHeight="1" x14ac:dyDescent="0.25">
      <c r="A18" s="41">
        <v>36950</v>
      </c>
      <c r="B18" s="19">
        <v>14.5</v>
      </c>
    </row>
    <row r="19" spans="1:2" ht="16.05" customHeight="1" x14ac:dyDescent="0.25">
      <c r="A19" s="41">
        <v>36981</v>
      </c>
      <c r="B19" s="19">
        <v>14.5</v>
      </c>
    </row>
    <row r="20" spans="1:2" ht="16.05" customHeight="1" x14ac:dyDescent="0.25">
      <c r="A20" s="41">
        <v>37011</v>
      </c>
      <c r="B20" s="19">
        <v>14.5</v>
      </c>
    </row>
    <row r="21" spans="1:2" ht="16.05" customHeight="1" x14ac:dyDescent="0.25">
      <c r="A21" s="41">
        <v>37042</v>
      </c>
      <c r="B21" s="19">
        <v>14.5</v>
      </c>
    </row>
    <row r="22" spans="1:2" ht="16.05" customHeight="1" x14ac:dyDescent="0.25">
      <c r="A22" s="41">
        <v>37072</v>
      </c>
      <c r="B22" s="19">
        <v>13.75</v>
      </c>
    </row>
    <row r="23" spans="1:2" ht="16.05" customHeight="1" x14ac:dyDescent="0.25">
      <c r="A23" s="41">
        <v>37103</v>
      </c>
      <c r="B23" s="19">
        <v>13.5</v>
      </c>
    </row>
    <row r="24" spans="1:2" ht="16.05" customHeight="1" x14ac:dyDescent="0.25">
      <c r="A24" s="41">
        <v>37134</v>
      </c>
      <c r="B24" s="19">
        <v>13.5</v>
      </c>
    </row>
    <row r="25" spans="1:2" ht="16.05" customHeight="1" x14ac:dyDescent="0.25">
      <c r="A25" s="41">
        <v>37164</v>
      </c>
      <c r="B25" s="19">
        <v>13</v>
      </c>
    </row>
    <row r="26" spans="1:2" ht="16.05" customHeight="1" x14ac:dyDescent="0.25">
      <c r="A26" s="41">
        <v>37195</v>
      </c>
      <c r="B26" s="19">
        <v>13</v>
      </c>
    </row>
    <row r="27" spans="1:2" ht="16.05" customHeight="1" x14ac:dyDescent="0.25">
      <c r="A27" s="41">
        <v>37225</v>
      </c>
      <c r="B27" s="19">
        <v>13</v>
      </c>
    </row>
    <row r="28" spans="1:2" ht="16.05" customHeight="1" x14ac:dyDescent="0.25">
      <c r="A28" s="41">
        <v>37256</v>
      </c>
      <c r="B28" s="19">
        <v>13</v>
      </c>
    </row>
    <row r="29" spans="1:2" ht="16.05" customHeight="1" x14ac:dyDescent="0.25">
      <c r="A29" s="41">
        <v>37287</v>
      </c>
      <c r="B29" s="19">
        <v>14</v>
      </c>
    </row>
    <row r="30" spans="1:2" ht="16.05" customHeight="1" x14ac:dyDescent="0.25">
      <c r="A30" s="41">
        <v>37315</v>
      </c>
      <c r="B30" s="19">
        <v>14</v>
      </c>
    </row>
    <row r="31" spans="1:2" ht="16.05" customHeight="1" x14ac:dyDescent="0.25">
      <c r="A31" s="41">
        <v>37346</v>
      </c>
      <c r="B31" s="19">
        <v>15</v>
      </c>
    </row>
    <row r="32" spans="1:2" ht="16.05" customHeight="1" x14ac:dyDescent="0.25">
      <c r="A32" s="41">
        <v>37376</v>
      </c>
      <c r="B32" s="19">
        <v>15</v>
      </c>
    </row>
    <row r="33" spans="1:2" ht="16.05" customHeight="1" x14ac:dyDescent="0.25">
      <c r="A33" s="41">
        <v>37407</v>
      </c>
      <c r="B33" s="19">
        <v>15</v>
      </c>
    </row>
    <row r="34" spans="1:2" ht="16.05" customHeight="1" x14ac:dyDescent="0.25">
      <c r="A34" s="41">
        <v>37437</v>
      </c>
      <c r="B34" s="19">
        <v>16</v>
      </c>
    </row>
    <row r="35" spans="1:2" ht="16.05" customHeight="1" x14ac:dyDescent="0.25">
      <c r="A35" s="41">
        <v>37468</v>
      </c>
      <c r="B35" s="19">
        <v>16</v>
      </c>
    </row>
    <row r="36" spans="1:2" ht="16.05" customHeight="1" x14ac:dyDescent="0.25">
      <c r="A36" s="41">
        <v>37499</v>
      </c>
      <c r="B36" s="19">
        <v>16</v>
      </c>
    </row>
    <row r="37" spans="1:2" ht="16.05" customHeight="1" x14ac:dyDescent="0.25">
      <c r="A37" s="41">
        <v>37529</v>
      </c>
      <c r="B37" s="19">
        <v>17</v>
      </c>
    </row>
    <row r="38" spans="1:2" ht="16.05" customHeight="1" x14ac:dyDescent="0.25">
      <c r="A38" s="41">
        <v>37560</v>
      </c>
      <c r="B38" s="19">
        <v>17</v>
      </c>
    </row>
    <row r="39" spans="1:2" ht="16.05" customHeight="1" x14ac:dyDescent="0.25">
      <c r="A39" s="41">
        <v>37590</v>
      </c>
      <c r="B39" s="19">
        <v>17</v>
      </c>
    </row>
    <row r="40" spans="1:2" ht="16.05" customHeight="1" x14ac:dyDescent="0.25">
      <c r="A40" s="41">
        <v>37621</v>
      </c>
      <c r="B40" s="19">
        <v>17</v>
      </c>
    </row>
    <row r="41" spans="1:2" ht="16.05" customHeight="1" x14ac:dyDescent="0.25">
      <c r="A41" s="41">
        <v>37652</v>
      </c>
      <c r="B41" s="19">
        <v>17</v>
      </c>
    </row>
    <row r="42" spans="1:2" ht="16.05" customHeight="1" x14ac:dyDescent="0.25">
      <c r="A42" s="41">
        <v>37680</v>
      </c>
      <c r="B42" s="19">
        <v>17</v>
      </c>
    </row>
    <row r="43" spans="1:2" ht="16.05" customHeight="1" x14ac:dyDescent="0.25">
      <c r="A43" s="41">
        <v>37711</v>
      </c>
      <c r="B43" s="19">
        <v>17</v>
      </c>
    </row>
    <row r="44" spans="1:2" ht="16.05" customHeight="1" x14ac:dyDescent="0.25">
      <c r="A44" s="41">
        <v>37741</v>
      </c>
      <c r="B44" s="19">
        <v>17</v>
      </c>
    </row>
    <row r="45" spans="1:2" ht="16.05" customHeight="1" x14ac:dyDescent="0.25">
      <c r="A45" s="41">
        <v>37772</v>
      </c>
      <c r="B45" s="19">
        <v>17</v>
      </c>
    </row>
    <row r="46" spans="1:2" ht="16.05" customHeight="1" x14ac:dyDescent="0.25">
      <c r="A46" s="41">
        <v>37802</v>
      </c>
      <c r="B46" s="19">
        <v>15.5</v>
      </c>
    </row>
    <row r="47" spans="1:2" ht="16.05" customHeight="1" x14ac:dyDescent="0.25">
      <c r="A47" s="41">
        <v>37833</v>
      </c>
      <c r="B47" s="19">
        <v>15.5</v>
      </c>
    </row>
    <row r="48" spans="1:2" ht="16.05" customHeight="1" x14ac:dyDescent="0.25">
      <c r="A48" s="41">
        <v>37864</v>
      </c>
      <c r="B48" s="19">
        <v>14.5</v>
      </c>
    </row>
    <row r="49" spans="1:2" ht="16.05" customHeight="1" x14ac:dyDescent="0.25">
      <c r="A49" s="41">
        <v>37894</v>
      </c>
      <c r="B49" s="19">
        <v>13.5</v>
      </c>
    </row>
    <row r="50" spans="1:2" ht="16.05" customHeight="1" x14ac:dyDescent="0.25">
      <c r="A50" s="41">
        <v>37925</v>
      </c>
      <c r="B50" s="19">
        <v>12</v>
      </c>
    </row>
    <row r="51" spans="1:2" ht="16.05" customHeight="1" x14ac:dyDescent="0.25">
      <c r="A51" s="41">
        <v>37955</v>
      </c>
      <c r="B51" s="19">
        <v>12</v>
      </c>
    </row>
    <row r="52" spans="1:2" ht="16.05" customHeight="1" x14ac:dyDescent="0.25">
      <c r="A52" s="41">
        <v>37986</v>
      </c>
      <c r="B52" s="19">
        <v>11.5</v>
      </c>
    </row>
    <row r="53" spans="1:2" ht="16.05" customHeight="1" x14ac:dyDescent="0.25">
      <c r="A53" s="41">
        <v>38017</v>
      </c>
      <c r="B53" s="19">
        <v>11.5</v>
      </c>
    </row>
    <row r="54" spans="1:2" ht="16.05" customHeight="1" x14ac:dyDescent="0.25">
      <c r="A54" s="41">
        <v>38046</v>
      </c>
      <c r="B54" s="19">
        <v>11.5</v>
      </c>
    </row>
    <row r="55" spans="1:2" ht="16.05" customHeight="1" x14ac:dyDescent="0.25">
      <c r="A55" s="41">
        <v>38077</v>
      </c>
      <c r="B55" s="19">
        <v>11.5</v>
      </c>
    </row>
    <row r="56" spans="1:2" ht="16.05" customHeight="1" x14ac:dyDescent="0.25">
      <c r="A56" s="41">
        <v>38107</v>
      </c>
      <c r="B56" s="19">
        <v>11.5</v>
      </c>
    </row>
    <row r="57" spans="1:2" ht="16.05" customHeight="1" x14ac:dyDescent="0.25">
      <c r="A57" s="41">
        <v>38138</v>
      </c>
      <c r="B57" s="19">
        <v>11.5</v>
      </c>
    </row>
    <row r="58" spans="1:2" ht="16.05" customHeight="1" x14ac:dyDescent="0.25">
      <c r="A58" s="41">
        <v>38168</v>
      </c>
      <c r="B58" s="19">
        <v>11.5</v>
      </c>
    </row>
    <row r="59" spans="1:2" ht="16.05" customHeight="1" x14ac:dyDescent="0.25">
      <c r="A59" s="41">
        <v>38199</v>
      </c>
      <c r="B59" s="19">
        <v>11.5</v>
      </c>
    </row>
    <row r="60" spans="1:2" ht="16.05" customHeight="1" x14ac:dyDescent="0.25">
      <c r="A60" s="41">
        <v>38230</v>
      </c>
      <c r="B60" s="19">
        <v>11</v>
      </c>
    </row>
    <row r="61" spans="1:2" ht="16.05" customHeight="1" x14ac:dyDescent="0.25">
      <c r="A61" s="41">
        <v>38260</v>
      </c>
      <c r="B61" s="19">
        <v>11</v>
      </c>
    </row>
    <row r="62" spans="1:2" ht="16.05" customHeight="1" x14ac:dyDescent="0.25">
      <c r="A62" s="41">
        <v>38291</v>
      </c>
      <c r="B62" s="19">
        <v>11</v>
      </c>
    </row>
    <row r="63" spans="1:2" ht="16.05" customHeight="1" x14ac:dyDescent="0.25">
      <c r="A63" s="41">
        <v>38321</v>
      </c>
      <c r="B63" s="19">
        <v>11</v>
      </c>
    </row>
    <row r="64" spans="1:2" ht="16.05" customHeight="1" x14ac:dyDescent="0.25">
      <c r="A64" s="41">
        <v>38352</v>
      </c>
      <c r="B64" s="19">
        <v>11</v>
      </c>
    </row>
    <row r="65" spans="1:2" ht="16.05" customHeight="1" x14ac:dyDescent="0.25">
      <c r="A65" s="41">
        <v>38383</v>
      </c>
      <c r="B65" s="19">
        <v>11</v>
      </c>
    </row>
    <row r="66" spans="1:2" ht="16.05" customHeight="1" x14ac:dyDescent="0.25">
      <c r="A66" s="41">
        <v>38411</v>
      </c>
      <c r="B66" s="19">
        <v>11</v>
      </c>
    </row>
    <row r="67" spans="1:2" ht="16.05" customHeight="1" x14ac:dyDescent="0.25">
      <c r="A67" s="41">
        <v>38442</v>
      </c>
      <c r="B67" s="19">
        <v>11</v>
      </c>
    </row>
    <row r="68" spans="1:2" ht="16.05" customHeight="1" x14ac:dyDescent="0.25">
      <c r="A68" s="41">
        <v>38472</v>
      </c>
      <c r="B68" s="19">
        <v>10.5</v>
      </c>
    </row>
    <row r="69" spans="1:2" ht="16.05" customHeight="1" x14ac:dyDescent="0.25">
      <c r="A69" s="41">
        <v>38503</v>
      </c>
      <c r="B69" s="19">
        <v>10.5</v>
      </c>
    </row>
    <row r="70" spans="1:2" ht="16.05" customHeight="1" x14ac:dyDescent="0.25">
      <c r="A70" s="41">
        <v>38533</v>
      </c>
      <c r="B70" s="19">
        <v>10.5</v>
      </c>
    </row>
    <row r="71" spans="1:2" ht="16.05" customHeight="1" x14ac:dyDescent="0.25">
      <c r="A71" s="41">
        <v>38564</v>
      </c>
      <c r="B71" s="19">
        <v>10.5</v>
      </c>
    </row>
    <row r="72" spans="1:2" ht="16.05" customHeight="1" x14ac:dyDescent="0.25">
      <c r="A72" s="41">
        <v>38595</v>
      </c>
      <c r="B72" s="19">
        <v>10.5</v>
      </c>
    </row>
    <row r="73" spans="1:2" ht="16.05" customHeight="1" x14ac:dyDescent="0.25">
      <c r="A73" s="41">
        <v>38625</v>
      </c>
      <c r="B73" s="19">
        <v>10.5</v>
      </c>
    </row>
    <row r="74" spans="1:2" ht="16.05" customHeight="1" x14ac:dyDescent="0.25">
      <c r="A74" s="41">
        <v>38656</v>
      </c>
      <c r="B74" s="19">
        <v>10.5</v>
      </c>
    </row>
    <row r="75" spans="1:2" ht="16.05" customHeight="1" x14ac:dyDescent="0.25">
      <c r="A75" s="41">
        <v>38686</v>
      </c>
      <c r="B75" s="19">
        <v>10.5</v>
      </c>
    </row>
    <row r="76" spans="1:2" ht="16.05" customHeight="1" x14ac:dyDescent="0.25">
      <c r="A76" s="41">
        <v>38717</v>
      </c>
      <c r="B76" s="19">
        <v>10.5</v>
      </c>
    </row>
    <row r="77" spans="1:2" ht="16.05" customHeight="1" x14ac:dyDescent="0.25">
      <c r="A77" s="41">
        <v>38748</v>
      </c>
      <c r="B77" s="19">
        <v>10.5</v>
      </c>
    </row>
    <row r="78" spans="1:2" ht="16.05" customHeight="1" x14ac:dyDescent="0.25">
      <c r="A78" s="41">
        <v>38776</v>
      </c>
      <c r="B78" s="19">
        <v>10.5</v>
      </c>
    </row>
    <row r="79" spans="1:2" ht="16.05" customHeight="1" x14ac:dyDescent="0.25">
      <c r="A79" s="41">
        <v>38807</v>
      </c>
      <c r="B79" s="19">
        <v>10.5</v>
      </c>
    </row>
    <row r="80" spans="1:2" ht="16.05" customHeight="1" x14ac:dyDescent="0.25">
      <c r="A80" s="41">
        <v>38837</v>
      </c>
      <c r="B80" s="19">
        <v>10.5</v>
      </c>
    </row>
    <row r="81" spans="1:2" ht="16.05" customHeight="1" x14ac:dyDescent="0.25">
      <c r="A81" s="41">
        <v>38868</v>
      </c>
      <c r="B81" s="19">
        <v>10.5</v>
      </c>
    </row>
    <row r="82" spans="1:2" ht="16.05" customHeight="1" x14ac:dyDescent="0.25">
      <c r="A82" s="41">
        <v>38898</v>
      </c>
      <c r="B82" s="19">
        <v>11</v>
      </c>
    </row>
    <row r="83" spans="1:2" ht="16.05" customHeight="1" x14ac:dyDescent="0.25">
      <c r="A83" s="41">
        <v>38929</v>
      </c>
      <c r="B83" s="19">
        <v>11</v>
      </c>
    </row>
    <row r="84" spans="1:2" ht="16.05" customHeight="1" x14ac:dyDescent="0.25">
      <c r="A84" s="41">
        <v>38960</v>
      </c>
      <c r="B84" s="19">
        <v>11.5</v>
      </c>
    </row>
    <row r="85" spans="1:2" ht="16.05" customHeight="1" x14ac:dyDescent="0.25">
      <c r="A85" s="41">
        <v>38990</v>
      </c>
      <c r="B85" s="19">
        <v>11.5</v>
      </c>
    </row>
    <row r="86" spans="1:2" ht="16.05" customHeight="1" x14ac:dyDescent="0.25">
      <c r="A86" s="41">
        <v>39021</v>
      </c>
      <c r="B86" s="19">
        <v>12</v>
      </c>
    </row>
    <row r="87" spans="1:2" ht="16.05" customHeight="1" x14ac:dyDescent="0.25">
      <c r="A87" s="41">
        <v>39051</v>
      </c>
      <c r="B87" s="19">
        <v>12</v>
      </c>
    </row>
    <row r="88" spans="1:2" ht="16.05" customHeight="1" x14ac:dyDescent="0.25">
      <c r="A88" s="41">
        <v>39082</v>
      </c>
      <c r="B88" s="19">
        <v>12.5</v>
      </c>
    </row>
    <row r="89" spans="1:2" ht="16.05" customHeight="1" x14ac:dyDescent="0.25">
      <c r="A89" s="41">
        <v>39113</v>
      </c>
      <c r="B89" s="19">
        <v>12.5</v>
      </c>
    </row>
    <row r="90" spans="1:2" ht="16.05" customHeight="1" x14ac:dyDescent="0.25">
      <c r="A90" s="41">
        <v>39141</v>
      </c>
      <c r="B90" s="19">
        <v>12.5</v>
      </c>
    </row>
    <row r="91" spans="1:2" ht="16.05" customHeight="1" x14ac:dyDescent="0.25">
      <c r="A91" s="41">
        <v>39172</v>
      </c>
      <c r="B91" s="19">
        <v>12.5</v>
      </c>
    </row>
    <row r="92" spans="1:2" ht="16.05" customHeight="1" x14ac:dyDescent="0.25">
      <c r="A92" s="41">
        <v>39202</v>
      </c>
      <c r="B92" s="19">
        <v>12.5</v>
      </c>
    </row>
    <row r="93" spans="1:2" ht="16.05" customHeight="1" x14ac:dyDescent="0.25">
      <c r="A93" s="41">
        <v>39233</v>
      </c>
      <c r="B93" s="19">
        <v>12.5</v>
      </c>
    </row>
    <row r="94" spans="1:2" ht="16.05" customHeight="1" x14ac:dyDescent="0.25">
      <c r="A94" s="41">
        <v>39263</v>
      </c>
      <c r="B94" s="19">
        <v>13</v>
      </c>
    </row>
    <row r="95" spans="1:2" ht="16.05" customHeight="1" x14ac:dyDescent="0.25">
      <c r="A95" s="41">
        <v>39294</v>
      </c>
      <c r="B95" s="19">
        <v>13</v>
      </c>
    </row>
    <row r="96" spans="1:2" ht="16.05" customHeight="1" x14ac:dyDescent="0.25">
      <c r="A96" s="41">
        <v>39325</v>
      </c>
      <c r="B96" s="19">
        <v>13.5</v>
      </c>
    </row>
    <row r="97" spans="1:2" ht="16.05" customHeight="1" x14ac:dyDescent="0.25">
      <c r="A97" s="41">
        <v>39355</v>
      </c>
      <c r="B97" s="19">
        <v>13.5</v>
      </c>
    </row>
    <row r="98" spans="1:2" ht="16.05" customHeight="1" x14ac:dyDescent="0.25">
      <c r="A98" s="41">
        <v>39386</v>
      </c>
      <c r="B98" s="19">
        <v>14</v>
      </c>
    </row>
    <row r="99" spans="1:2" ht="16.05" customHeight="1" x14ac:dyDescent="0.25">
      <c r="A99" s="41">
        <v>39416</v>
      </c>
      <c r="B99" s="19">
        <v>14</v>
      </c>
    </row>
    <row r="100" spans="1:2" ht="16.05" customHeight="1" x14ac:dyDescent="0.25">
      <c r="A100" s="41">
        <v>39447</v>
      </c>
      <c r="B100" s="19">
        <v>14.5</v>
      </c>
    </row>
    <row r="101" spans="1:2" ht="16.05" customHeight="1" x14ac:dyDescent="0.25">
      <c r="A101" s="41">
        <v>39478</v>
      </c>
      <c r="B101" s="19">
        <v>14.5</v>
      </c>
    </row>
    <row r="102" spans="1:2" ht="16.05" customHeight="1" x14ac:dyDescent="0.25">
      <c r="A102" s="41">
        <v>39507</v>
      </c>
      <c r="B102" s="19">
        <v>14.5</v>
      </c>
    </row>
    <row r="103" spans="1:2" ht="16.05" customHeight="1" x14ac:dyDescent="0.25">
      <c r="A103" s="41">
        <v>39538</v>
      </c>
      <c r="B103" s="19">
        <v>14.5</v>
      </c>
    </row>
    <row r="104" spans="1:2" ht="16.05" customHeight="1" x14ac:dyDescent="0.25">
      <c r="A104" s="41">
        <v>39568</v>
      </c>
      <c r="B104" s="19">
        <v>15</v>
      </c>
    </row>
    <row r="105" spans="1:2" ht="16.05" customHeight="1" x14ac:dyDescent="0.25">
      <c r="A105" s="41">
        <v>39599</v>
      </c>
      <c r="B105" s="19">
        <v>15</v>
      </c>
    </row>
    <row r="106" spans="1:2" ht="16.05" customHeight="1" x14ac:dyDescent="0.25">
      <c r="A106" s="41">
        <v>39629</v>
      </c>
      <c r="B106" s="19">
        <v>15.5</v>
      </c>
    </row>
    <row r="107" spans="1:2" ht="16.05" customHeight="1" x14ac:dyDescent="0.25">
      <c r="A107" s="41">
        <v>39660</v>
      </c>
      <c r="B107" s="19">
        <v>15.5</v>
      </c>
    </row>
    <row r="108" spans="1:2" ht="16.05" customHeight="1" x14ac:dyDescent="0.25">
      <c r="A108" s="41">
        <v>39691</v>
      </c>
      <c r="B108" s="19">
        <v>15.5</v>
      </c>
    </row>
    <row r="109" spans="1:2" ht="16.05" customHeight="1" x14ac:dyDescent="0.25">
      <c r="A109" s="41">
        <v>39721</v>
      </c>
      <c r="B109" s="19">
        <v>15.5</v>
      </c>
    </row>
    <row r="110" spans="1:2" ht="16.05" customHeight="1" x14ac:dyDescent="0.25">
      <c r="A110" s="41">
        <v>39752</v>
      </c>
      <c r="B110" s="19">
        <v>15.5</v>
      </c>
    </row>
    <row r="111" spans="1:2" ht="16.05" customHeight="1" x14ac:dyDescent="0.25">
      <c r="A111" s="41">
        <v>39782</v>
      </c>
      <c r="B111" s="19">
        <v>15.5</v>
      </c>
    </row>
    <row r="112" spans="1:2" ht="16.05" customHeight="1" x14ac:dyDescent="0.25">
      <c r="A112" s="41">
        <v>39813</v>
      </c>
      <c r="B112" s="19">
        <v>15</v>
      </c>
    </row>
    <row r="113" spans="1:2" ht="16.05" customHeight="1" x14ac:dyDescent="0.25">
      <c r="A113" s="41">
        <v>39844</v>
      </c>
      <c r="B113" s="19">
        <v>15</v>
      </c>
    </row>
    <row r="114" spans="1:2" ht="16.05" customHeight="1" x14ac:dyDescent="0.25">
      <c r="A114" s="41">
        <v>39872</v>
      </c>
      <c r="B114" s="19">
        <v>14</v>
      </c>
    </row>
    <row r="115" spans="1:2" ht="16.05" customHeight="1" x14ac:dyDescent="0.25">
      <c r="A115" s="41">
        <v>39903</v>
      </c>
      <c r="B115" s="19">
        <v>13</v>
      </c>
    </row>
    <row r="116" spans="1:2" ht="16.05" customHeight="1" x14ac:dyDescent="0.25">
      <c r="A116" s="41">
        <v>39933</v>
      </c>
      <c r="B116" s="19">
        <v>12</v>
      </c>
    </row>
    <row r="117" spans="1:2" ht="16.05" customHeight="1" x14ac:dyDescent="0.25">
      <c r="A117" s="41">
        <v>39964</v>
      </c>
      <c r="B117" s="19">
        <v>11</v>
      </c>
    </row>
    <row r="118" spans="1:2" ht="16.05" customHeight="1" x14ac:dyDescent="0.25">
      <c r="A118" s="41">
        <v>39994</v>
      </c>
      <c r="B118" s="19">
        <v>11</v>
      </c>
    </row>
    <row r="119" spans="1:2" ht="16.05" customHeight="1" x14ac:dyDescent="0.25">
      <c r="A119" s="41">
        <v>40025</v>
      </c>
      <c r="B119" s="19">
        <f>B118</f>
        <v>11</v>
      </c>
    </row>
    <row r="120" spans="1:2" ht="16.05" customHeight="1" x14ac:dyDescent="0.25">
      <c r="A120" s="41">
        <v>40056</v>
      </c>
      <c r="B120" s="19">
        <v>10.5</v>
      </c>
    </row>
    <row r="121" spans="1:2" ht="16.05" customHeight="1" x14ac:dyDescent="0.25">
      <c r="A121" s="41">
        <v>40086</v>
      </c>
      <c r="B121" s="19">
        <v>10.5</v>
      </c>
    </row>
    <row r="122" spans="1:2" ht="16.05" customHeight="1" x14ac:dyDescent="0.25">
      <c r="A122" s="41">
        <v>40117</v>
      </c>
      <c r="B122" s="19">
        <v>10.5</v>
      </c>
    </row>
    <row r="123" spans="1:2" ht="16.05" customHeight="1" x14ac:dyDescent="0.25">
      <c r="A123" s="41">
        <v>40147</v>
      </c>
      <c r="B123" s="19">
        <v>10.5</v>
      </c>
    </row>
    <row r="124" spans="1:2" ht="16.05" customHeight="1" x14ac:dyDescent="0.25">
      <c r="A124" s="41">
        <v>40178</v>
      </c>
      <c r="B124" s="19">
        <v>10.5</v>
      </c>
    </row>
    <row r="125" spans="1:2" ht="16.05" customHeight="1" x14ac:dyDescent="0.25">
      <c r="A125" s="41">
        <v>40209</v>
      </c>
      <c r="B125" s="19">
        <v>10.5</v>
      </c>
    </row>
    <row r="126" spans="1:2" ht="16.05" customHeight="1" x14ac:dyDescent="0.25">
      <c r="A126" s="41">
        <v>40237</v>
      </c>
      <c r="B126" s="19">
        <f>B125</f>
        <v>10.5</v>
      </c>
    </row>
    <row r="127" spans="1:2" ht="16.05" customHeight="1" x14ac:dyDescent="0.25">
      <c r="A127" s="41">
        <v>40268</v>
      </c>
      <c r="B127" s="19">
        <v>10</v>
      </c>
    </row>
    <row r="128" spans="1:2" ht="16.05" customHeight="1" x14ac:dyDescent="0.25">
      <c r="A128" s="41">
        <v>40298</v>
      </c>
      <c r="B128" s="19">
        <v>10</v>
      </c>
    </row>
    <row r="129" spans="1:2" ht="16.05" customHeight="1" x14ac:dyDescent="0.25">
      <c r="A129" s="41">
        <v>40329</v>
      </c>
      <c r="B129" s="19">
        <v>10</v>
      </c>
    </row>
    <row r="130" spans="1:2" ht="16.05" customHeight="1" x14ac:dyDescent="0.25">
      <c r="A130" s="41">
        <v>40359</v>
      </c>
      <c r="B130" s="19">
        <v>10</v>
      </c>
    </row>
    <row r="131" spans="1:2" ht="16.05" customHeight="1" x14ac:dyDescent="0.25">
      <c r="A131" s="41">
        <v>40390</v>
      </c>
      <c r="B131" s="19">
        <v>10</v>
      </c>
    </row>
    <row r="132" spans="1:2" ht="16.05" customHeight="1" x14ac:dyDescent="0.25">
      <c r="A132" s="41">
        <v>40421</v>
      </c>
      <c r="B132" s="19">
        <v>10</v>
      </c>
    </row>
    <row r="133" spans="1:2" ht="16.05" customHeight="1" x14ac:dyDescent="0.25">
      <c r="A133" s="41">
        <v>40451</v>
      </c>
      <c r="B133" s="19">
        <v>9.5</v>
      </c>
    </row>
    <row r="134" spans="1:2" ht="16.05" customHeight="1" x14ac:dyDescent="0.25">
      <c r="A134" s="41">
        <v>40482</v>
      </c>
      <c r="B134" s="19">
        <v>9.5</v>
      </c>
    </row>
    <row r="135" spans="1:2" ht="16.05" customHeight="1" x14ac:dyDescent="0.25">
      <c r="A135" s="41">
        <v>40512</v>
      </c>
      <c r="B135" s="19">
        <v>9</v>
      </c>
    </row>
    <row r="136" spans="1:2" ht="16.05" customHeight="1" x14ac:dyDescent="0.25">
      <c r="A136" s="41">
        <v>40543</v>
      </c>
      <c r="B136" s="19">
        <v>9</v>
      </c>
    </row>
    <row r="137" spans="1:2" ht="16.05" customHeight="1" x14ac:dyDescent="0.25">
      <c r="A137" s="41">
        <v>40574</v>
      </c>
      <c r="B137" s="19">
        <v>9</v>
      </c>
    </row>
    <row r="138" spans="1:2" ht="16.05" customHeight="1" x14ac:dyDescent="0.25">
      <c r="A138" s="41">
        <v>40602</v>
      </c>
      <c r="B138" s="19">
        <v>9</v>
      </c>
    </row>
    <row r="139" spans="1:2" ht="16.05" customHeight="1" x14ac:dyDescent="0.25">
      <c r="A139" s="41">
        <v>40633</v>
      </c>
      <c r="B139" s="19">
        <v>9</v>
      </c>
    </row>
    <row r="140" spans="1:2" ht="16.05" customHeight="1" x14ac:dyDescent="0.25">
      <c r="A140" s="41">
        <v>40663</v>
      </c>
      <c r="B140" s="19">
        <v>9</v>
      </c>
    </row>
    <row r="141" spans="1:2" ht="16.05" customHeight="1" x14ac:dyDescent="0.25">
      <c r="A141" s="41">
        <v>40694</v>
      </c>
      <c r="B141" s="19">
        <v>9</v>
      </c>
    </row>
    <row r="142" spans="1:2" ht="16.05" customHeight="1" x14ac:dyDescent="0.25">
      <c r="A142" s="41">
        <v>40724</v>
      </c>
      <c r="B142" s="19">
        <v>9</v>
      </c>
    </row>
    <row r="143" spans="1:2" ht="16.05" customHeight="1" x14ac:dyDescent="0.25">
      <c r="A143" s="41">
        <v>40755</v>
      </c>
      <c r="B143" s="19">
        <v>9</v>
      </c>
    </row>
    <row r="144" spans="1:2" ht="16.05" customHeight="1" x14ac:dyDescent="0.25">
      <c r="A144" s="41">
        <v>40786</v>
      </c>
      <c r="B144" s="19">
        <v>9</v>
      </c>
    </row>
    <row r="145" spans="1:2" ht="16.05" customHeight="1" x14ac:dyDescent="0.25">
      <c r="A145" s="41">
        <v>40816</v>
      </c>
      <c r="B145" s="19">
        <v>9</v>
      </c>
    </row>
    <row r="146" spans="1:2" ht="16.05" customHeight="1" x14ac:dyDescent="0.25">
      <c r="A146" s="41">
        <v>40847</v>
      </c>
      <c r="B146" s="19">
        <v>9</v>
      </c>
    </row>
    <row r="147" spans="1:2" ht="16.05" customHeight="1" x14ac:dyDescent="0.25">
      <c r="A147" s="41">
        <v>40877</v>
      </c>
      <c r="B147" s="19">
        <v>9</v>
      </c>
    </row>
    <row r="148" spans="1:2" ht="16.05" customHeight="1" x14ac:dyDescent="0.25">
      <c r="A148" s="41">
        <v>40908</v>
      </c>
      <c r="B148" s="19">
        <v>9</v>
      </c>
    </row>
    <row r="149" spans="1:2" ht="16.05" customHeight="1" x14ac:dyDescent="0.25">
      <c r="A149" s="41">
        <v>40939</v>
      </c>
      <c r="B149" s="19">
        <v>9</v>
      </c>
    </row>
    <row r="150" spans="1:2" ht="16.05" customHeight="1" x14ac:dyDescent="0.25">
      <c r="A150" s="41">
        <v>40968</v>
      </c>
      <c r="B150" s="19">
        <v>9</v>
      </c>
    </row>
    <row r="151" spans="1:2" ht="16.05" customHeight="1" x14ac:dyDescent="0.25">
      <c r="A151" s="41">
        <v>40999</v>
      </c>
      <c r="B151" s="19">
        <v>9</v>
      </c>
    </row>
    <row r="152" spans="1:2" ht="16.05" customHeight="1" x14ac:dyDescent="0.25">
      <c r="A152" s="41">
        <v>41029</v>
      </c>
      <c r="B152" s="19">
        <v>9</v>
      </c>
    </row>
    <row r="153" spans="1:2" ht="16.05" customHeight="1" x14ac:dyDescent="0.25">
      <c r="A153" s="41">
        <v>41060</v>
      </c>
      <c r="B153" s="19">
        <v>9</v>
      </c>
    </row>
    <row r="154" spans="1:2" ht="16.05" customHeight="1" x14ac:dyDescent="0.25">
      <c r="A154" s="41">
        <v>41090</v>
      </c>
      <c r="B154" s="19">
        <v>9</v>
      </c>
    </row>
    <row r="155" spans="1:2" ht="16.05" customHeight="1" x14ac:dyDescent="0.25">
      <c r="A155" s="41">
        <v>41121</v>
      </c>
      <c r="B155" s="19">
        <v>8.5</v>
      </c>
    </row>
    <row r="156" spans="1:2" ht="16.05" customHeight="1" x14ac:dyDescent="0.25">
      <c r="A156" s="41">
        <v>41152</v>
      </c>
      <c r="B156" s="19">
        <v>8.5</v>
      </c>
    </row>
    <row r="157" spans="1:2" ht="16.05" customHeight="1" x14ac:dyDescent="0.25">
      <c r="A157" s="41">
        <v>41182</v>
      </c>
      <c r="B157" s="19">
        <v>8.5</v>
      </c>
    </row>
    <row r="158" spans="1:2" ht="16.05" customHeight="1" x14ac:dyDescent="0.25">
      <c r="A158" s="41">
        <v>41213</v>
      </c>
      <c r="B158" s="19">
        <v>8.5</v>
      </c>
    </row>
    <row r="159" spans="1:2" ht="16.05" customHeight="1" x14ac:dyDescent="0.25">
      <c r="A159" s="41">
        <v>41243</v>
      </c>
      <c r="B159" s="19">
        <v>8.5</v>
      </c>
    </row>
    <row r="160" spans="1:2" ht="16.05" customHeight="1" x14ac:dyDescent="0.25">
      <c r="A160" s="41">
        <v>41274</v>
      </c>
      <c r="B160" s="19">
        <v>8.5</v>
      </c>
    </row>
    <row r="161" spans="1:2" ht="16.05" customHeight="1" x14ac:dyDescent="0.25">
      <c r="A161" s="41">
        <v>41305</v>
      </c>
      <c r="B161" s="19">
        <v>8.5</v>
      </c>
    </row>
    <row r="162" spans="1:2" ht="16.05" customHeight="1" x14ac:dyDescent="0.25">
      <c r="A162" s="41">
        <v>41333</v>
      </c>
      <c r="B162" s="19">
        <v>8.5</v>
      </c>
    </row>
    <row r="163" spans="1:2" ht="16.05" customHeight="1" x14ac:dyDescent="0.25">
      <c r="A163" s="41">
        <v>41364</v>
      </c>
      <c r="B163" s="19">
        <v>8.5</v>
      </c>
    </row>
    <row r="164" spans="1:2" ht="16.05" customHeight="1" x14ac:dyDescent="0.25">
      <c r="A164" s="41">
        <v>41394</v>
      </c>
      <c r="B164" s="19">
        <v>8.5</v>
      </c>
    </row>
    <row r="165" spans="1:2" ht="16.05" customHeight="1" x14ac:dyDescent="0.25">
      <c r="A165" s="41">
        <v>41425</v>
      </c>
      <c r="B165" s="19">
        <v>8.5</v>
      </c>
    </row>
    <row r="166" spans="1:2" ht="16.05" customHeight="1" x14ac:dyDescent="0.25">
      <c r="A166" s="41">
        <v>41455</v>
      </c>
      <c r="B166" s="19">
        <v>8.5</v>
      </c>
    </row>
    <row r="167" spans="1:2" ht="16.05" customHeight="1" x14ac:dyDescent="0.25">
      <c r="A167" s="41">
        <v>41486</v>
      </c>
      <c r="B167" s="19">
        <v>8.5</v>
      </c>
    </row>
    <row r="168" spans="1:2" ht="16.05" customHeight="1" x14ac:dyDescent="0.25">
      <c r="A168" s="41">
        <v>41517</v>
      </c>
      <c r="B168" s="19">
        <v>8.5</v>
      </c>
    </row>
    <row r="169" spans="1:2" ht="16.05" customHeight="1" x14ac:dyDescent="0.25">
      <c r="A169" s="41">
        <v>41547</v>
      </c>
      <c r="B169" s="19">
        <v>8.5</v>
      </c>
    </row>
    <row r="170" spans="1:2" ht="16.05" customHeight="1" x14ac:dyDescent="0.25">
      <c r="A170" s="41">
        <v>41578</v>
      </c>
      <c r="B170" s="19">
        <v>8.5</v>
      </c>
    </row>
    <row r="171" spans="1:2" ht="16.05" customHeight="1" x14ac:dyDescent="0.25">
      <c r="A171" s="41">
        <v>41608</v>
      </c>
      <c r="B171" s="19">
        <v>8.5</v>
      </c>
    </row>
    <row r="172" spans="1:2" ht="16.05" customHeight="1" x14ac:dyDescent="0.25">
      <c r="A172" s="41">
        <v>41639</v>
      </c>
      <c r="B172" s="19">
        <v>8.5</v>
      </c>
    </row>
    <row r="173" spans="1:2" ht="16.05" customHeight="1" x14ac:dyDescent="0.25">
      <c r="A173" s="41">
        <v>41670</v>
      </c>
      <c r="B173" s="19">
        <v>9</v>
      </c>
    </row>
    <row r="174" spans="1:2" ht="16.05" customHeight="1" x14ac:dyDescent="0.25">
      <c r="A174" s="41">
        <v>41698</v>
      </c>
      <c r="B174" s="19">
        <v>9</v>
      </c>
    </row>
    <row r="175" spans="1:2" ht="16.05" customHeight="1" x14ac:dyDescent="0.25">
      <c r="A175" s="41">
        <v>41729</v>
      </c>
      <c r="B175" s="19">
        <v>9</v>
      </c>
    </row>
    <row r="176" spans="1:2" ht="16.05" customHeight="1" x14ac:dyDescent="0.25">
      <c r="A176" s="41">
        <v>41759</v>
      </c>
      <c r="B176" s="19">
        <v>9</v>
      </c>
    </row>
    <row r="177" spans="1:2" ht="16.05" customHeight="1" x14ac:dyDescent="0.25">
      <c r="A177" s="41">
        <v>41790</v>
      </c>
      <c r="B177" s="19">
        <v>9</v>
      </c>
    </row>
    <row r="178" spans="1:2" ht="16.05" customHeight="1" x14ac:dyDescent="0.25">
      <c r="A178" s="41">
        <v>41820</v>
      </c>
      <c r="B178" s="19">
        <v>9</v>
      </c>
    </row>
    <row r="179" spans="1:2" ht="16.05" customHeight="1" x14ac:dyDescent="0.25">
      <c r="A179" s="41">
        <v>41851</v>
      </c>
      <c r="B179" s="19">
        <v>9.25</v>
      </c>
    </row>
    <row r="180" spans="1:2" ht="16.05" customHeight="1" x14ac:dyDescent="0.25">
      <c r="A180" s="41">
        <v>41882</v>
      </c>
      <c r="B180" s="19">
        <v>9.25</v>
      </c>
    </row>
    <row r="181" spans="1:2" ht="16.05" customHeight="1" x14ac:dyDescent="0.25">
      <c r="A181" s="41">
        <v>41912</v>
      </c>
      <c r="B181" s="19">
        <v>9.25</v>
      </c>
    </row>
    <row r="182" spans="1:2" ht="16.05" customHeight="1" x14ac:dyDescent="0.25">
      <c r="A182" s="41">
        <v>41943</v>
      </c>
      <c r="B182" s="19">
        <v>9.25</v>
      </c>
    </row>
    <row r="183" spans="1:2" ht="16.05" customHeight="1" x14ac:dyDescent="0.25">
      <c r="A183" s="41">
        <v>41973</v>
      </c>
      <c r="B183" s="19">
        <v>9.25</v>
      </c>
    </row>
    <row r="184" spans="1:2" ht="16.05" customHeight="1" x14ac:dyDescent="0.25">
      <c r="A184" s="41">
        <v>42004</v>
      </c>
      <c r="B184" s="19">
        <v>9.25</v>
      </c>
    </row>
    <row r="185" spans="1:2" ht="16.05" customHeight="1" x14ac:dyDescent="0.25">
      <c r="A185" s="41">
        <v>42035</v>
      </c>
      <c r="B185" s="19">
        <v>9.25</v>
      </c>
    </row>
    <row r="186" spans="1:2" ht="16.05" customHeight="1" x14ac:dyDescent="0.25">
      <c r="A186" s="41">
        <v>42063</v>
      </c>
      <c r="B186" s="19">
        <v>9.25</v>
      </c>
    </row>
    <row r="187" spans="1:2" ht="16.05" customHeight="1" x14ac:dyDescent="0.25">
      <c r="A187" s="41">
        <v>42094</v>
      </c>
      <c r="B187" s="19">
        <v>9.25</v>
      </c>
    </row>
    <row r="188" spans="1:2" ht="16.05" customHeight="1" x14ac:dyDescent="0.25">
      <c r="A188" s="41">
        <v>42124</v>
      </c>
      <c r="B188" s="19">
        <v>9.25</v>
      </c>
    </row>
    <row r="189" spans="1:2" ht="16.05" customHeight="1" x14ac:dyDescent="0.25">
      <c r="A189" s="41">
        <v>42155</v>
      </c>
      <c r="B189" s="19">
        <v>9.25</v>
      </c>
    </row>
    <row r="190" spans="1:2" ht="16.05" customHeight="1" x14ac:dyDescent="0.25">
      <c r="A190" s="41">
        <v>42185</v>
      </c>
      <c r="B190" s="19">
        <v>9.25</v>
      </c>
    </row>
    <row r="191" spans="1:2" ht="16.05" customHeight="1" x14ac:dyDescent="0.25">
      <c r="A191" s="41">
        <v>42216</v>
      </c>
      <c r="B191" s="19">
        <v>9.5</v>
      </c>
    </row>
    <row r="192" spans="1:2" ht="16.05" customHeight="1" x14ac:dyDescent="0.25">
      <c r="A192" s="41">
        <v>42247</v>
      </c>
      <c r="B192" s="19">
        <v>9.5</v>
      </c>
    </row>
    <row r="193" spans="1:2" ht="16.05" customHeight="1" x14ac:dyDescent="0.25">
      <c r="A193" s="41">
        <v>42277</v>
      </c>
      <c r="B193" s="19">
        <v>9.5</v>
      </c>
    </row>
    <row r="194" spans="1:2" ht="16.05" customHeight="1" x14ac:dyDescent="0.25">
      <c r="A194" s="41">
        <v>42308</v>
      </c>
      <c r="B194" s="19">
        <v>9.5</v>
      </c>
    </row>
    <row r="195" spans="1:2" ht="16.05" customHeight="1" x14ac:dyDescent="0.25">
      <c r="A195" s="41">
        <v>42338</v>
      </c>
      <c r="B195" s="19">
        <v>9.75</v>
      </c>
    </row>
    <row r="196" spans="1:2" ht="16.05" customHeight="1" x14ac:dyDescent="0.25">
      <c r="A196" s="41">
        <v>42369</v>
      </c>
      <c r="B196" s="19">
        <v>9.75</v>
      </c>
    </row>
    <row r="197" spans="1:2" ht="16.05" customHeight="1" x14ac:dyDescent="0.25">
      <c r="A197" s="41">
        <v>42400</v>
      </c>
      <c r="B197" s="19">
        <v>10.25</v>
      </c>
    </row>
    <row r="198" spans="1:2" ht="16.05" customHeight="1" x14ac:dyDescent="0.25">
      <c r="A198" s="41">
        <v>42429</v>
      </c>
      <c r="B198" s="19">
        <v>10.25</v>
      </c>
    </row>
    <row r="199" spans="1:2" ht="16.05" customHeight="1" x14ac:dyDescent="0.25">
      <c r="A199" s="41">
        <v>42460</v>
      </c>
      <c r="B199" s="19">
        <v>10.5</v>
      </c>
    </row>
    <row r="200" spans="1:2" ht="16.05" customHeight="1" x14ac:dyDescent="0.25">
      <c r="A200" s="41">
        <v>42490</v>
      </c>
      <c r="B200" s="19">
        <v>10.5</v>
      </c>
    </row>
    <row r="201" spans="1:2" ht="16.05" customHeight="1" x14ac:dyDescent="0.25">
      <c r="A201" s="41">
        <v>42521</v>
      </c>
      <c r="B201" s="19">
        <v>10.5</v>
      </c>
    </row>
    <row r="202" spans="1:2" ht="16.05" customHeight="1" x14ac:dyDescent="0.25">
      <c r="A202" s="41">
        <v>42551</v>
      </c>
      <c r="B202" s="19">
        <v>10.5</v>
      </c>
    </row>
    <row r="203" spans="1:2" ht="16.05" customHeight="1" x14ac:dyDescent="0.25">
      <c r="A203" s="41">
        <v>42582</v>
      </c>
      <c r="B203" s="19">
        <v>10.5</v>
      </c>
    </row>
    <row r="204" spans="1:2" ht="16.05" customHeight="1" x14ac:dyDescent="0.25">
      <c r="A204" s="41">
        <v>42613</v>
      </c>
      <c r="B204" s="19">
        <v>10.5</v>
      </c>
    </row>
    <row r="205" spans="1:2" ht="16.05" customHeight="1" x14ac:dyDescent="0.25">
      <c r="A205" s="41">
        <v>42643</v>
      </c>
      <c r="B205" s="19">
        <v>10.5</v>
      </c>
    </row>
    <row r="206" spans="1:2" ht="16.05" customHeight="1" x14ac:dyDescent="0.25">
      <c r="A206" s="41">
        <v>42674</v>
      </c>
      <c r="B206" s="19">
        <v>10.5</v>
      </c>
    </row>
    <row r="207" spans="1:2" ht="16.05" customHeight="1" x14ac:dyDescent="0.25">
      <c r="A207" s="41">
        <v>42704</v>
      </c>
      <c r="B207" s="19">
        <v>10.5</v>
      </c>
    </row>
    <row r="208" spans="1:2" ht="16.05" customHeight="1" x14ac:dyDescent="0.25">
      <c r="A208" s="41">
        <v>42735</v>
      </c>
      <c r="B208" s="19">
        <v>10.5</v>
      </c>
    </row>
    <row r="209" spans="1:2" ht="16.05" customHeight="1" x14ac:dyDescent="0.25">
      <c r="A209" s="41">
        <v>42766</v>
      </c>
      <c r="B209" s="19">
        <v>10.5</v>
      </c>
    </row>
    <row r="210" spans="1:2" ht="16.05" customHeight="1" x14ac:dyDescent="0.25">
      <c r="A210" s="41">
        <v>42794</v>
      </c>
      <c r="B210" s="19">
        <v>10.5</v>
      </c>
    </row>
    <row r="211" spans="1:2" ht="16.05" customHeight="1" x14ac:dyDescent="0.25">
      <c r="A211" s="41">
        <v>42825</v>
      </c>
      <c r="B211" s="19">
        <v>10.5</v>
      </c>
    </row>
    <row r="212" spans="1:2" ht="16.05" customHeight="1" x14ac:dyDescent="0.25">
      <c r="A212" s="41">
        <v>42855</v>
      </c>
      <c r="B212" s="19">
        <v>10.5</v>
      </c>
    </row>
    <row r="213" spans="1:2" ht="16.05" customHeight="1" x14ac:dyDescent="0.25">
      <c r="A213" s="41">
        <v>42886</v>
      </c>
      <c r="B213" s="19">
        <v>10.5</v>
      </c>
    </row>
    <row r="214" spans="1:2" ht="16.05" customHeight="1" x14ac:dyDescent="0.25">
      <c r="A214" s="41">
        <v>42916</v>
      </c>
      <c r="B214" s="19">
        <v>10.5</v>
      </c>
    </row>
    <row r="215" spans="1:2" ht="16.05" customHeight="1" x14ac:dyDescent="0.25">
      <c r="A215" s="41">
        <v>42947</v>
      </c>
      <c r="B215" s="19">
        <v>10.25</v>
      </c>
    </row>
    <row r="216" spans="1:2" ht="16.05" customHeight="1" x14ac:dyDescent="0.25">
      <c r="A216" s="41">
        <v>42978</v>
      </c>
      <c r="B216" s="19">
        <v>10.25</v>
      </c>
    </row>
    <row r="217" spans="1:2" ht="16.05" customHeight="1" x14ac:dyDescent="0.25">
      <c r="A217" s="41">
        <v>43008</v>
      </c>
      <c r="B217" s="19">
        <v>10.25</v>
      </c>
    </row>
    <row r="218" spans="1:2" ht="16.05" customHeight="1" x14ac:dyDescent="0.25">
      <c r="A218" s="41">
        <v>43039</v>
      </c>
      <c r="B218" s="19">
        <v>10.25</v>
      </c>
    </row>
    <row r="219" spans="1:2" ht="16.05" customHeight="1" x14ac:dyDescent="0.25">
      <c r="A219" s="41">
        <v>43069</v>
      </c>
      <c r="B219" s="19">
        <v>10.25</v>
      </c>
    </row>
    <row r="220" spans="1:2" ht="16.05" customHeight="1" x14ac:dyDescent="0.25">
      <c r="A220" s="41">
        <v>43100</v>
      </c>
      <c r="B220" s="19">
        <v>10.25</v>
      </c>
    </row>
    <row r="221" spans="1:2" ht="16.05" customHeight="1" x14ac:dyDescent="0.25">
      <c r="A221" s="41">
        <v>43131</v>
      </c>
      <c r="B221" s="19">
        <v>10.25</v>
      </c>
    </row>
    <row r="222" spans="1:2" ht="16.05" customHeight="1" x14ac:dyDescent="0.25">
      <c r="A222" s="41">
        <v>43159</v>
      </c>
      <c r="B222" s="19">
        <v>10.25</v>
      </c>
    </row>
    <row r="223" spans="1:2" ht="16.05" customHeight="1" x14ac:dyDescent="0.25">
      <c r="A223" s="41">
        <v>43190</v>
      </c>
      <c r="B223" s="19">
        <v>10</v>
      </c>
    </row>
    <row r="224" spans="1:2" ht="16.05" customHeight="1" x14ac:dyDescent="0.25">
      <c r="A224" s="41">
        <v>43220</v>
      </c>
      <c r="B224" s="19">
        <v>10</v>
      </c>
    </row>
    <row r="225" spans="1:2" ht="16.05" customHeight="1" x14ac:dyDescent="0.25">
      <c r="A225" s="41">
        <v>43251</v>
      </c>
      <c r="B225" s="19">
        <v>10</v>
      </c>
    </row>
    <row r="226" spans="1:2" ht="16.05" customHeight="1" x14ac:dyDescent="0.25">
      <c r="A226" s="41">
        <v>43281</v>
      </c>
      <c r="B226" s="19">
        <v>10</v>
      </c>
    </row>
    <row r="227" spans="1:2" ht="16.05" customHeight="1" x14ac:dyDescent="0.25">
      <c r="A227" s="41">
        <v>43312</v>
      </c>
      <c r="B227" s="19">
        <v>10</v>
      </c>
    </row>
    <row r="228" spans="1:2" ht="16.05" customHeight="1" x14ac:dyDescent="0.25">
      <c r="A228" s="41">
        <v>43343</v>
      </c>
      <c r="B228" s="19">
        <v>10</v>
      </c>
    </row>
    <row r="229" spans="1:2" ht="16.05" customHeight="1" x14ac:dyDescent="0.25">
      <c r="A229" s="41">
        <v>43373</v>
      </c>
      <c r="B229" s="19">
        <v>10</v>
      </c>
    </row>
    <row r="230" spans="1:2" ht="16.05" customHeight="1" x14ac:dyDescent="0.25">
      <c r="A230" s="41">
        <v>43404</v>
      </c>
      <c r="B230" s="19">
        <v>10</v>
      </c>
    </row>
    <row r="231" spans="1:2" ht="16.05" customHeight="1" x14ac:dyDescent="0.25">
      <c r="A231" s="41">
        <v>43434</v>
      </c>
      <c r="B231" s="19">
        <v>10.25</v>
      </c>
    </row>
    <row r="232" spans="1:2" ht="16.05" customHeight="1" x14ac:dyDescent="0.25">
      <c r="A232" s="41">
        <v>43465</v>
      </c>
      <c r="B232" s="19">
        <v>10.25</v>
      </c>
    </row>
    <row r="233" spans="1:2" ht="16.05" customHeight="1" x14ac:dyDescent="0.25">
      <c r="A233" s="41">
        <v>43496</v>
      </c>
      <c r="B233" s="19">
        <v>10.25</v>
      </c>
    </row>
    <row r="234" spans="1:2" ht="16.05" customHeight="1" x14ac:dyDescent="0.25">
      <c r="A234" s="41">
        <v>43524</v>
      </c>
      <c r="B234" s="19">
        <v>10.25</v>
      </c>
    </row>
    <row r="235" spans="1:2" ht="16.05" customHeight="1" x14ac:dyDescent="0.25">
      <c r="A235" s="41">
        <v>43555</v>
      </c>
      <c r="B235" s="19">
        <v>10.25</v>
      </c>
    </row>
    <row r="236" spans="1:2" ht="16.05" customHeight="1" x14ac:dyDescent="0.25">
      <c r="A236" s="41">
        <v>43585</v>
      </c>
      <c r="B236" s="19">
        <v>10.25</v>
      </c>
    </row>
    <row r="237" spans="1:2" ht="16.05" customHeight="1" x14ac:dyDescent="0.25">
      <c r="A237" s="41">
        <v>43616</v>
      </c>
      <c r="B237" s="19">
        <v>10.25</v>
      </c>
    </row>
    <row r="238" spans="1:2" ht="16.05" customHeight="1" x14ac:dyDescent="0.25">
      <c r="A238" s="41">
        <v>43646</v>
      </c>
      <c r="B238" s="19">
        <v>10.25</v>
      </c>
    </row>
    <row r="239" spans="1:2" ht="16.05" customHeight="1" x14ac:dyDescent="0.25">
      <c r="A239" s="41">
        <v>43677</v>
      </c>
      <c r="B239" s="19">
        <v>10</v>
      </c>
    </row>
    <row r="240" spans="1:2" ht="16.05" customHeight="1" x14ac:dyDescent="0.25">
      <c r="A240" s="41">
        <v>43708</v>
      </c>
      <c r="B240" s="19">
        <v>10</v>
      </c>
    </row>
    <row r="241" spans="1:2" ht="16.05" customHeight="1" x14ac:dyDescent="0.25">
      <c r="A241" s="41">
        <v>43738</v>
      </c>
      <c r="B241" s="19">
        <v>10</v>
      </c>
    </row>
    <row r="242" spans="1:2" ht="16.05" customHeight="1" x14ac:dyDescent="0.25">
      <c r="A242" s="41">
        <v>43769</v>
      </c>
      <c r="B242" s="19">
        <v>10</v>
      </c>
    </row>
    <row r="243" spans="1:2" ht="16.05" customHeight="1" x14ac:dyDescent="0.25">
      <c r="A243" s="41">
        <v>43799</v>
      </c>
      <c r="B243" s="19">
        <v>10</v>
      </c>
    </row>
    <row r="244" spans="1:2" ht="16.05" customHeight="1" x14ac:dyDescent="0.25">
      <c r="A244" s="41">
        <v>43830</v>
      </c>
      <c r="B244" s="19">
        <v>10</v>
      </c>
    </row>
    <row r="245" spans="1:2" ht="16.05" customHeight="1" x14ac:dyDescent="0.25">
      <c r="A245" s="41">
        <v>43861</v>
      </c>
      <c r="B245" s="19">
        <v>9.75</v>
      </c>
    </row>
    <row r="246" spans="1:2" ht="16.05" customHeight="1" x14ac:dyDescent="0.25">
      <c r="A246" s="41">
        <v>43890</v>
      </c>
      <c r="B246" s="19">
        <v>9.75</v>
      </c>
    </row>
    <row r="247" spans="1:2" ht="16.05" customHeight="1" x14ac:dyDescent="0.25">
      <c r="A247" s="41">
        <v>43921</v>
      </c>
      <c r="B247" s="19">
        <v>8.75</v>
      </c>
    </row>
    <row r="248" spans="1:2" ht="16.05" customHeight="1" x14ac:dyDescent="0.25">
      <c r="A248" s="41">
        <v>43951</v>
      </c>
      <c r="B248" s="19">
        <v>7.75</v>
      </c>
    </row>
    <row r="249" spans="1:2" ht="16.05" customHeight="1" x14ac:dyDescent="0.25">
      <c r="A249" s="41">
        <v>43982</v>
      </c>
      <c r="B249" s="19">
        <v>7.25</v>
      </c>
    </row>
    <row r="250" spans="1:2" ht="16.05" customHeight="1" x14ac:dyDescent="0.25">
      <c r="A250" s="41">
        <v>44012</v>
      </c>
      <c r="B250" s="19">
        <v>7.25</v>
      </c>
    </row>
    <row r="251" spans="1:2" ht="16.05" customHeight="1" x14ac:dyDescent="0.25">
      <c r="A251" s="41">
        <v>44043</v>
      </c>
      <c r="B251" s="19">
        <v>7</v>
      </c>
    </row>
    <row r="252" spans="1:2" ht="16.05" customHeight="1" x14ac:dyDescent="0.25">
      <c r="A252" s="41">
        <v>44074</v>
      </c>
      <c r="B252" s="19">
        <v>7</v>
      </c>
    </row>
    <row r="253" spans="1:2" ht="16.05" customHeight="1" x14ac:dyDescent="0.25">
      <c r="A253" s="41">
        <v>44104</v>
      </c>
      <c r="B253" s="19">
        <v>7</v>
      </c>
    </row>
    <row r="254" spans="1:2" ht="16.05" customHeight="1" x14ac:dyDescent="0.25">
      <c r="A254" s="41">
        <v>44135</v>
      </c>
      <c r="B254" s="19">
        <v>7</v>
      </c>
    </row>
    <row r="255" spans="1:2" ht="16.05" customHeight="1" x14ac:dyDescent="0.25">
      <c r="A255" s="41">
        <v>44165</v>
      </c>
      <c r="B255" s="19">
        <v>7</v>
      </c>
    </row>
    <row r="256" spans="1:2" ht="16.05" customHeight="1" x14ac:dyDescent="0.25">
      <c r="A256" s="41">
        <v>44196</v>
      </c>
      <c r="B256" s="19">
        <v>7</v>
      </c>
    </row>
    <row r="257" spans="1:2" ht="16.05" customHeight="1" x14ac:dyDescent="0.25">
      <c r="A257" s="41">
        <v>44227</v>
      </c>
      <c r="B257" s="19">
        <v>7</v>
      </c>
    </row>
    <row r="258" spans="1:2" ht="16.05" customHeight="1" x14ac:dyDescent="0.25">
      <c r="A258" s="41">
        <v>44255</v>
      </c>
      <c r="B258" s="19">
        <v>7</v>
      </c>
    </row>
    <row r="259" spans="1:2" ht="16.05" customHeight="1" x14ac:dyDescent="0.25">
      <c r="A259" s="41">
        <v>44286</v>
      </c>
      <c r="B259" s="19">
        <v>7</v>
      </c>
    </row>
    <row r="260" spans="1:2" ht="16.05" customHeight="1" x14ac:dyDescent="0.25">
      <c r="A260" s="41">
        <v>44316</v>
      </c>
      <c r="B260" s="19">
        <v>7</v>
      </c>
    </row>
    <row r="261" spans="1:2" ht="16.05" customHeight="1" x14ac:dyDescent="0.25">
      <c r="A261" s="41">
        <v>44347</v>
      </c>
      <c r="B261" s="19">
        <v>7</v>
      </c>
    </row>
    <row r="262" spans="1:2" ht="16.05" customHeight="1" x14ac:dyDescent="0.25">
      <c r="A262" s="41">
        <v>44377</v>
      </c>
      <c r="B262" s="19">
        <v>7</v>
      </c>
    </row>
    <row r="263" spans="1:2" ht="16.05" customHeight="1" x14ac:dyDescent="0.25">
      <c r="A263" s="41">
        <v>44408</v>
      </c>
      <c r="B263" s="19">
        <v>7</v>
      </c>
    </row>
    <row r="264" spans="1:2" ht="16.05" customHeight="1" x14ac:dyDescent="0.25">
      <c r="A264" s="41">
        <v>44439</v>
      </c>
      <c r="B264" s="19">
        <v>7</v>
      </c>
    </row>
    <row r="265" spans="1:2" ht="16.05" customHeight="1" x14ac:dyDescent="0.25">
      <c r="A265" s="41">
        <v>44469</v>
      </c>
      <c r="B265" s="19">
        <v>7</v>
      </c>
    </row>
    <row r="266" spans="1:2" ht="16.05" customHeight="1" x14ac:dyDescent="0.25">
      <c r="A266" s="41">
        <v>44500</v>
      </c>
      <c r="B266" s="19">
        <v>7</v>
      </c>
    </row>
    <row r="267" spans="1:2" ht="16.05" customHeight="1" x14ac:dyDescent="0.25">
      <c r="A267" s="41">
        <v>44530</v>
      </c>
      <c r="B267" s="19">
        <v>7.25</v>
      </c>
    </row>
    <row r="268" spans="1:2" ht="16.05" customHeight="1" x14ac:dyDescent="0.25">
      <c r="A268" s="41">
        <v>44561</v>
      </c>
      <c r="B268" s="19">
        <v>7.25</v>
      </c>
    </row>
    <row r="269" spans="1:2" ht="16.05" customHeight="1" x14ac:dyDescent="0.25">
      <c r="A269" s="41">
        <v>44592</v>
      </c>
      <c r="B269" s="19">
        <v>7.5</v>
      </c>
    </row>
    <row r="270" spans="1:2" ht="16.05" customHeight="1" x14ac:dyDescent="0.25">
      <c r="A270" s="41">
        <v>44620</v>
      </c>
      <c r="B270" s="19">
        <v>7.5</v>
      </c>
    </row>
    <row r="271" spans="1:2" ht="16.05" customHeight="1" x14ac:dyDescent="0.25">
      <c r="A271" s="41">
        <v>44651</v>
      </c>
      <c r="B271" s="19">
        <v>7.75</v>
      </c>
    </row>
    <row r="272" spans="1:2" ht="16.05" customHeight="1" x14ac:dyDescent="0.25">
      <c r="A272" s="41">
        <v>44681</v>
      </c>
      <c r="B272" s="19">
        <v>7.75</v>
      </c>
    </row>
    <row r="273" spans="1:2" ht="16.05" customHeight="1" x14ac:dyDescent="0.25">
      <c r="A273" s="41">
        <v>44712</v>
      </c>
      <c r="B273" s="19">
        <v>8.25</v>
      </c>
    </row>
    <row r="274" spans="1:2" ht="16.05" customHeight="1" x14ac:dyDescent="0.25">
      <c r="A274" s="41">
        <v>44742</v>
      </c>
      <c r="B274" s="19">
        <v>8.25</v>
      </c>
    </row>
    <row r="275" spans="1:2" ht="16.05" customHeight="1" x14ac:dyDescent="0.25">
      <c r="A275" s="41">
        <v>44773</v>
      </c>
      <c r="B275" s="19">
        <v>9</v>
      </c>
    </row>
    <row r="276" spans="1:2" ht="16.05" customHeight="1" x14ac:dyDescent="0.25">
      <c r="A276" s="41">
        <v>44804</v>
      </c>
      <c r="B276" s="19">
        <v>9</v>
      </c>
    </row>
    <row r="277" spans="1:2" ht="16.05" customHeight="1" x14ac:dyDescent="0.25">
      <c r="A277" s="41">
        <v>44834</v>
      </c>
      <c r="B277" s="19">
        <v>9.75</v>
      </c>
    </row>
    <row r="278" spans="1:2" ht="16.05" customHeight="1" x14ac:dyDescent="0.25">
      <c r="A278" s="41">
        <v>44865</v>
      </c>
      <c r="B278" s="19">
        <v>9.75</v>
      </c>
    </row>
    <row r="279" spans="1:2" ht="16.05" customHeight="1" x14ac:dyDescent="0.25">
      <c r="A279" s="41">
        <v>44895</v>
      </c>
      <c r="B279" s="19">
        <v>10.5</v>
      </c>
    </row>
    <row r="280" spans="1:2" ht="16.05" customHeight="1" x14ac:dyDescent="0.25">
      <c r="A280" s="41">
        <v>44926</v>
      </c>
      <c r="B280" s="19">
        <v>10.5</v>
      </c>
    </row>
    <row r="281" spans="1:2" ht="16.05" customHeight="1" x14ac:dyDescent="0.25">
      <c r="A281" s="41">
        <v>44957</v>
      </c>
      <c r="B281" s="19">
        <v>10.75</v>
      </c>
    </row>
    <row r="282" spans="1:2" ht="16.05" customHeight="1" x14ac:dyDescent="0.25">
      <c r="A282" s="41">
        <v>44985</v>
      </c>
      <c r="B282" s="19">
        <v>10.75</v>
      </c>
    </row>
    <row r="283" spans="1:2" ht="16.05" customHeight="1" x14ac:dyDescent="0.25">
      <c r="A283" s="41">
        <v>45016</v>
      </c>
      <c r="B283" s="19">
        <v>11.25</v>
      </c>
    </row>
    <row r="284" spans="1:2" ht="16.05" customHeight="1" x14ac:dyDescent="0.25">
      <c r="A284" s="41">
        <v>45046</v>
      </c>
      <c r="B284" s="19">
        <v>11.25</v>
      </c>
    </row>
    <row r="285" spans="1:2" ht="16.05" customHeight="1" x14ac:dyDescent="0.25">
      <c r="A285" s="41">
        <v>45077</v>
      </c>
      <c r="B285" s="19">
        <v>11.75</v>
      </c>
    </row>
    <row r="286" spans="1:2" ht="16.05" customHeight="1" x14ac:dyDescent="0.25">
      <c r="A286" s="41">
        <v>45107</v>
      </c>
      <c r="B286" s="19">
        <v>11.75</v>
      </c>
    </row>
    <row r="287" spans="1:2" ht="16.05" customHeight="1" x14ac:dyDescent="0.25">
      <c r="A287" s="41">
        <v>45138</v>
      </c>
      <c r="B287" s="19">
        <v>11.75</v>
      </c>
    </row>
    <row r="288" spans="1:2" ht="16.05" customHeight="1" x14ac:dyDescent="0.25">
      <c r="A288" s="41">
        <v>45169</v>
      </c>
      <c r="B288" s="19">
        <v>11.75</v>
      </c>
    </row>
    <row r="289" spans="1:2" ht="16.05" customHeight="1" x14ac:dyDescent="0.25">
      <c r="A289" s="41">
        <v>45199</v>
      </c>
      <c r="B289" s="19">
        <v>11.75</v>
      </c>
    </row>
    <row r="290" spans="1:2" ht="16.05" customHeight="1" x14ac:dyDescent="0.25">
      <c r="A290" s="41">
        <v>45230</v>
      </c>
      <c r="B290" s="19">
        <v>11.75</v>
      </c>
    </row>
    <row r="291" spans="1:2" ht="16.05" customHeight="1" x14ac:dyDescent="0.25">
      <c r="A291" s="41">
        <v>45260</v>
      </c>
      <c r="B291" s="19">
        <v>11.75</v>
      </c>
    </row>
    <row r="292" spans="1:2" ht="16.05" customHeight="1" x14ac:dyDescent="0.25">
      <c r="A292" s="41">
        <v>45291</v>
      </c>
      <c r="B292" s="19">
        <v>11.75</v>
      </c>
    </row>
    <row r="293" spans="1:2" ht="16.05" customHeight="1" x14ac:dyDescent="0.25">
      <c r="A293" s="41">
        <v>45322</v>
      </c>
      <c r="B293" s="19">
        <v>11.75</v>
      </c>
    </row>
    <row r="294" spans="1:2" ht="16.05" customHeight="1" x14ac:dyDescent="0.25">
      <c r="A294" s="41">
        <v>45351</v>
      </c>
      <c r="B294" s="19">
        <v>11.75</v>
      </c>
    </row>
    <row r="295" spans="1:2" ht="16.05" customHeight="1" x14ac:dyDescent="0.25">
      <c r="A295" s="41">
        <v>45382</v>
      </c>
      <c r="B295" s="19">
        <v>11.75</v>
      </c>
    </row>
    <row r="296" spans="1:2" ht="16.05" customHeight="1" x14ac:dyDescent="0.25">
      <c r="A296" s="41">
        <v>45412</v>
      </c>
      <c r="B296" s="19">
        <v>11.75</v>
      </c>
    </row>
    <row r="297" spans="1:2" ht="16.05" customHeight="1" x14ac:dyDescent="0.25">
      <c r="A297" s="41">
        <v>45443</v>
      </c>
      <c r="B297" s="19">
        <v>11.75</v>
      </c>
    </row>
    <row r="298" spans="1:2" ht="16.05" customHeight="1" x14ac:dyDescent="0.25">
      <c r="A298" s="41">
        <v>45473</v>
      </c>
      <c r="B298" s="19">
        <v>11.75</v>
      </c>
    </row>
    <row r="299" spans="1:2" ht="16.05" customHeight="1" x14ac:dyDescent="0.25">
      <c r="A299" s="41">
        <v>45504</v>
      </c>
      <c r="B299" s="19">
        <v>11.75</v>
      </c>
    </row>
    <row r="300" spans="1:2" ht="16.05" customHeight="1" x14ac:dyDescent="0.25">
      <c r="A300" s="41">
        <v>45535</v>
      </c>
      <c r="B300" s="19">
        <v>11.75</v>
      </c>
    </row>
    <row r="301" spans="1:2" ht="16.05" customHeight="1" x14ac:dyDescent="0.25">
      <c r="A301" s="41">
        <v>45565</v>
      </c>
      <c r="B301" s="19">
        <v>11.5</v>
      </c>
    </row>
    <row r="302" spans="1:2" ht="16.05" customHeight="1" x14ac:dyDescent="0.25">
      <c r="A302" s="41">
        <v>45596</v>
      </c>
      <c r="B302" s="19">
        <v>11.5</v>
      </c>
    </row>
    <row r="303" spans="1:2" ht="16.05" customHeight="1" x14ac:dyDescent="0.25">
      <c r="A303" s="41">
        <v>45626</v>
      </c>
      <c r="B303" s="19">
        <v>11.25</v>
      </c>
    </row>
    <row r="304" spans="1:2" ht="16.05" customHeight="1" x14ac:dyDescent="0.25">
      <c r="A304" s="41">
        <v>45657</v>
      </c>
      <c r="B304" s="19">
        <v>11.25</v>
      </c>
    </row>
    <row r="305" spans="1:2" ht="16.05" customHeight="1" x14ac:dyDescent="0.25">
      <c r="A305" s="41">
        <v>45688</v>
      </c>
      <c r="B305" s="19">
        <v>11</v>
      </c>
    </row>
    <row r="306" spans="1:2" ht="16.05" customHeight="1" x14ac:dyDescent="0.25">
      <c r="A306" s="41">
        <v>45716</v>
      </c>
      <c r="B306" s="19">
        <v>11</v>
      </c>
    </row>
    <row r="307" spans="1:2" ht="16.05" customHeight="1" x14ac:dyDescent="0.25">
      <c r="A307" s="41">
        <v>45747</v>
      </c>
      <c r="B307" s="19">
        <v>11</v>
      </c>
    </row>
    <row r="308" spans="1:2" ht="16.05" customHeight="1" x14ac:dyDescent="0.25">
      <c r="A308" s="41">
        <v>45777</v>
      </c>
      <c r="B308" s="19">
        <v>11</v>
      </c>
    </row>
    <row r="309" spans="1:2" ht="16.05" customHeight="1" x14ac:dyDescent="0.25">
      <c r="A309" s="41">
        <v>45808</v>
      </c>
      <c r="B309" s="19">
        <v>10.75</v>
      </c>
    </row>
    <row r="310" spans="1:2" ht="16.05" customHeight="1" x14ac:dyDescent="0.25">
      <c r="A310" s="41">
        <v>45838</v>
      </c>
      <c r="B310" s="19">
        <v>10.75</v>
      </c>
    </row>
    <row r="311" spans="1:2" ht="16.05" customHeight="1" x14ac:dyDescent="0.25">
      <c r="A311" s="41">
        <v>45869</v>
      </c>
      <c r="B311" s="19">
        <v>10.75</v>
      </c>
    </row>
    <row r="312" spans="1:2" ht="16.05" customHeight="1" x14ac:dyDescent="0.25">
      <c r="A312" s="41">
        <v>45900</v>
      </c>
      <c r="B312" s="19">
        <v>10.5</v>
      </c>
    </row>
    <row r="313" spans="1:2" ht="16.05" customHeight="1" x14ac:dyDescent="0.25">
      <c r="A313" s="41">
        <v>45930</v>
      </c>
      <c r="B313" s="19">
        <v>10.5</v>
      </c>
    </row>
    <row r="314" spans="1:2" ht="16.05" customHeight="1" x14ac:dyDescent="0.25">
      <c r="A314" s="41">
        <v>45961</v>
      </c>
      <c r="B314" s="19">
        <v>10.5</v>
      </c>
    </row>
    <row r="315" spans="1:2" ht="16.05" customHeight="1" x14ac:dyDescent="0.25">
      <c r="A315" s="41">
        <v>45991</v>
      </c>
      <c r="B315" s="19">
        <v>10.25</v>
      </c>
    </row>
    <row r="316" spans="1:2" ht="16.05" customHeight="1" x14ac:dyDescent="0.25">
      <c r="A316" s="41">
        <v>46022</v>
      </c>
      <c r="B316" s="19">
        <v>10.25</v>
      </c>
    </row>
    <row r="317" spans="1:2" ht="16.05" customHeight="1" x14ac:dyDescent="0.25">
      <c r="A317" s="41">
        <v>46053</v>
      </c>
      <c r="B317" s="19">
        <v>10.25</v>
      </c>
    </row>
    <row r="318" spans="1:2" ht="16.05" customHeight="1" x14ac:dyDescent="0.25">
      <c r="A318" s="41">
        <v>46081</v>
      </c>
      <c r="B318" s="19">
        <v>10.25</v>
      </c>
    </row>
    <row r="319" spans="1:2" ht="16.05" customHeight="1" x14ac:dyDescent="0.25">
      <c r="A319" s="41">
        <v>46112</v>
      </c>
      <c r="B319" s="19">
        <v>10.25</v>
      </c>
    </row>
    <row r="320" spans="1:2" ht="16.05" customHeight="1" x14ac:dyDescent="0.25">
      <c r="A320" s="41">
        <v>46142</v>
      </c>
      <c r="B320" s="19">
        <v>10.25</v>
      </c>
    </row>
    <row r="321" spans="1:2" ht="16.05" customHeight="1" x14ac:dyDescent="0.25">
      <c r="A321" s="41">
        <v>46173</v>
      </c>
      <c r="B321" s="19">
        <v>10.25</v>
      </c>
    </row>
    <row r="322" spans="1:2" ht="16.05" customHeight="1" x14ac:dyDescent="0.25">
      <c r="A322" s="41">
        <v>46203</v>
      </c>
      <c r="B322" s="19">
        <v>10.25</v>
      </c>
    </row>
    <row r="323" spans="1:2" ht="16.05" customHeight="1" x14ac:dyDescent="0.25">
      <c r="A323" s="41">
        <v>46234</v>
      </c>
      <c r="B323" s="19">
        <v>10.25</v>
      </c>
    </row>
    <row r="324" spans="1:2" ht="16.05" customHeight="1" x14ac:dyDescent="0.25">
      <c r="A324" s="41">
        <v>46265</v>
      </c>
      <c r="B324" s="19">
        <v>10.25</v>
      </c>
    </row>
    <row r="325" spans="1:2" ht="16.05" customHeight="1" x14ac:dyDescent="0.25">
      <c r="A325" s="41">
        <v>46295</v>
      </c>
      <c r="B325" s="19">
        <v>10.25</v>
      </c>
    </row>
    <row r="326" spans="1:2" ht="16.05" customHeight="1" x14ac:dyDescent="0.25">
      <c r="A326" s="41">
        <v>46326</v>
      </c>
      <c r="B326" s="19">
        <v>10.25</v>
      </c>
    </row>
    <row r="327" spans="1:2" ht="16.05" customHeight="1" x14ac:dyDescent="0.25">
      <c r="A327" s="41">
        <v>46356</v>
      </c>
      <c r="B327" s="19">
        <v>10.25</v>
      </c>
    </row>
    <row r="328" spans="1:2" ht="16.05" customHeight="1" x14ac:dyDescent="0.25">
      <c r="A328" s="41">
        <v>46387</v>
      </c>
      <c r="B328" s="19">
        <v>10.25</v>
      </c>
    </row>
    <row r="329" spans="1:2" ht="16.05" customHeight="1" x14ac:dyDescent="0.25">
      <c r="A329" s="41">
        <v>46418</v>
      </c>
      <c r="B329" s="19">
        <v>10.25</v>
      </c>
    </row>
    <row r="330" spans="1:2" ht="16.05" customHeight="1" x14ac:dyDescent="0.25">
      <c r="A330" s="41">
        <v>46446</v>
      </c>
      <c r="B330" s="19">
        <v>10.25</v>
      </c>
    </row>
    <row r="331" spans="1:2" ht="16.05" customHeight="1" x14ac:dyDescent="0.25">
      <c r="A331" s="41">
        <v>46477</v>
      </c>
      <c r="B331" s="19">
        <v>10.25</v>
      </c>
    </row>
    <row r="332" spans="1:2" ht="16.05" customHeight="1" x14ac:dyDescent="0.25">
      <c r="A332" s="41">
        <v>46507</v>
      </c>
      <c r="B332" s="19">
        <v>10.25</v>
      </c>
    </row>
    <row r="333" spans="1:2" ht="16.05" customHeight="1" x14ac:dyDescent="0.25">
      <c r="A333" s="41">
        <v>46538</v>
      </c>
      <c r="B333" s="19">
        <v>10.25</v>
      </c>
    </row>
    <row r="334" spans="1:2" ht="16.05" customHeight="1" x14ac:dyDescent="0.25">
      <c r="A334" s="41">
        <v>46568</v>
      </c>
      <c r="B334" s="19">
        <v>10.25</v>
      </c>
    </row>
    <row r="335" spans="1:2" ht="16.05" customHeight="1" x14ac:dyDescent="0.25">
      <c r="A335" s="41">
        <v>46599</v>
      </c>
      <c r="B335" s="19">
        <v>10.25</v>
      </c>
    </row>
    <row r="336" spans="1:2" ht="16.05" customHeight="1" x14ac:dyDescent="0.25">
      <c r="A336" s="41">
        <v>46630</v>
      </c>
      <c r="B336" s="19">
        <v>10.25</v>
      </c>
    </row>
    <row r="337" spans="1:2" ht="16.05" customHeight="1" x14ac:dyDescent="0.25">
      <c r="A337" s="41">
        <v>46660</v>
      </c>
      <c r="B337" s="19">
        <v>10.25</v>
      </c>
    </row>
    <row r="338" spans="1:2" ht="16.05" customHeight="1" x14ac:dyDescent="0.25">
      <c r="A338" s="41">
        <v>46691</v>
      </c>
      <c r="B338" s="19">
        <v>10.25</v>
      </c>
    </row>
    <row r="339" spans="1:2" ht="16.05" customHeight="1" x14ac:dyDescent="0.25">
      <c r="A339" s="41">
        <v>46721</v>
      </c>
      <c r="B339" s="19">
        <v>10.25</v>
      </c>
    </row>
    <row r="340" spans="1:2" ht="16.05" customHeight="1" x14ac:dyDescent="0.25">
      <c r="A340" s="41">
        <v>46752</v>
      </c>
      <c r="B340" s="19">
        <v>10.25</v>
      </c>
    </row>
    <row r="341" spans="1:2" ht="16.05" customHeight="1" x14ac:dyDescent="0.25">
      <c r="A341" s="41">
        <v>46783</v>
      </c>
      <c r="B341" s="19">
        <v>10.25</v>
      </c>
    </row>
    <row r="342" spans="1:2" ht="16.05" customHeight="1" x14ac:dyDescent="0.25">
      <c r="A342" s="41">
        <v>46812</v>
      </c>
      <c r="B342" s="19">
        <v>10.25</v>
      </c>
    </row>
    <row r="343" spans="1:2" ht="16.05" customHeight="1" x14ac:dyDescent="0.25">
      <c r="A343" s="41">
        <v>46843</v>
      </c>
      <c r="B343" s="19">
        <v>10.25</v>
      </c>
    </row>
    <row r="344" spans="1:2" ht="16.05" customHeight="1" x14ac:dyDescent="0.25">
      <c r="A344" s="41">
        <v>46873</v>
      </c>
      <c r="B344" s="19">
        <v>10.25</v>
      </c>
    </row>
    <row r="345" spans="1:2" ht="16.05" customHeight="1" x14ac:dyDescent="0.25">
      <c r="A345" s="41">
        <v>46904</v>
      </c>
      <c r="B345" s="19">
        <v>10.25</v>
      </c>
    </row>
    <row r="346" spans="1:2" ht="16.05" customHeight="1" x14ac:dyDescent="0.25">
      <c r="A346" s="41">
        <v>46934</v>
      </c>
      <c r="B346" s="19">
        <v>10.25</v>
      </c>
    </row>
    <row r="347" spans="1:2" ht="16.05" customHeight="1" x14ac:dyDescent="0.25">
      <c r="A347" s="41">
        <v>46965</v>
      </c>
      <c r="B347" s="19">
        <v>10.25</v>
      </c>
    </row>
    <row r="348" spans="1:2" ht="16.05" customHeight="1" x14ac:dyDescent="0.25">
      <c r="A348" s="41">
        <v>46996</v>
      </c>
      <c r="B348" s="19">
        <v>10.25</v>
      </c>
    </row>
    <row r="349" spans="1:2" ht="16.05" customHeight="1" x14ac:dyDescent="0.25">
      <c r="A349" s="41">
        <v>47026</v>
      </c>
      <c r="B349" s="19">
        <v>10.25</v>
      </c>
    </row>
    <row r="350" spans="1:2" ht="16.05" customHeight="1" x14ac:dyDescent="0.25">
      <c r="A350" s="41">
        <v>47057</v>
      </c>
      <c r="B350" s="19">
        <v>10.25</v>
      </c>
    </row>
    <row r="351" spans="1:2" ht="16.05" customHeight="1" x14ac:dyDescent="0.25">
      <c r="A351" s="41">
        <v>47087</v>
      </c>
      <c r="B351" s="19">
        <v>10.25</v>
      </c>
    </row>
    <row r="352" spans="1:2" ht="16.05" customHeight="1" x14ac:dyDescent="0.25">
      <c r="A352" s="41">
        <v>47118</v>
      </c>
      <c r="B352" s="19">
        <v>10.25</v>
      </c>
    </row>
    <row r="353" spans="1:2" ht="16.05" customHeight="1" x14ac:dyDescent="0.25">
      <c r="A353" s="41">
        <v>47149</v>
      </c>
      <c r="B353" s="19">
        <v>10.25</v>
      </c>
    </row>
    <row r="354" spans="1:2" ht="16.05" customHeight="1" x14ac:dyDescent="0.25">
      <c r="A354" s="41">
        <v>47177</v>
      </c>
      <c r="B354" s="19">
        <v>10.25</v>
      </c>
    </row>
    <row r="355" spans="1:2" ht="16.05" customHeight="1" x14ac:dyDescent="0.25">
      <c r="A355" s="41">
        <v>47208</v>
      </c>
      <c r="B355" s="19">
        <v>10.25</v>
      </c>
    </row>
    <row r="356" spans="1:2" ht="16.05" customHeight="1" x14ac:dyDescent="0.25">
      <c r="A356" s="41">
        <v>47238</v>
      </c>
      <c r="B356" s="19">
        <v>10.25</v>
      </c>
    </row>
    <row r="357" spans="1:2" ht="16.05" customHeight="1" x14ac:dyDescent="0.25">
      <c r="A357" s="41">
        <v>47269</v>
      </c>
      <c r="B357" s="19">
        <v>10.25</v>
      </c>
    </row>
    <row r="358" spans="1:2" ht="16.05" customHeight="1" x14ac:dyDescent="0.25">
      <c r="A358" s="41">
        <v>47299</v>
      </c>
      <c r="B358" s="19">
        <v>10.25</v>
      </c>
    </row>
    <row r="359" spans="1:2" ht="16.05" customHeight="1" x14ac:dyDescent="0.25">
      <c r="A359" s="41">
        <v>47330</v>
      </c>
      <c r="B359" s="19">
        <v>10.25</v>
      </c>
    </row>
    <row r="360" spans="1:2" ht="16.05" customHeight="1" x14ac:dyDescent="0.25">
      <c r="A360" s="41">
        <v>47361</v>
      </c>
      <c r="B360" s="19">
        <v>10.25</v>
      </c>
    </row>
    <row r="361" spans="1:2" ht="16.05" customHeight="1" x14ac:dyDescent="0.25">
      <c r="A361" s="41">
        <v>47391</v>
      </c>
      <c r="B361" s="19">
        <v>10.25</v>
      </c>
    </row>
    <row r="362" spans="1:2" ht="16.05" customHeight="1" x14ac:dyDescent="0.25">
      <c r="A362" s="41">
        <v>47422</v>
      </c>
      <c r="B362" s="19">
        <v>10.25</v>
      </c>
    </row>
    <row r="363" spans="1:2" ht="16.05" customHeight="1" x14ac:dyDescent="0.25">
      <c r="A363" s="41">
        <v>47452</v>
      </c>
      <c r="B363" s="19">
        <v>10.25</v>
      </c>
    </row>
    <row r="364" spans="1:2" ht="16.05" customHeight="1" x14ac:dyDescent="0.25">
      <c r="A364" s="41">
        <v>47483</v>
      </c>
      <c r="B364" s="19">
        <v>10.25</v>
      </c>
    </row>
    <row r="365" spans="1:2" ht="16.05" customHeight="1" x14ac:dyDescent="0.25">
      <c r="A365" s="41">
        <v>47514</v>
      </c>
      <c r="B365" s="19">
        <v>10.25</v>
      </c>
    </row>
    <row r="366" spans="1:2" ht="16.05" customHeight="1" x14ac:dyDescent="0.25">
      <c r="A366" s="41">
        <v>47542</v>
      </c>
      <c r="B366" s="19">
        <v>10.25</v>
      </c>
    </row>
    <row r="367" spans="1:2" ht="16.05" customHeight="1" x14ac:dyDescent="0.25">
      <c r="A367" s="41">
        <v>47573</v>
      </c>
      <c r="B367" s="19">
        <v>10.25</v>
      </c>
    </row>
    <row r="368" spans="1:2" ht="16.05" customHeight="1" x14ac:dyDescent="0.25">
      <c r="A368" s="41">
        <v>47603</v>
      </c>
      <c r="B368" s="19">
        <v>10.25</v>
      </c>
    </row>
    <row r="369" spans="1:2" ht="16.05" customHeight="1" x14ac:dyDescent="0.25">
      <c r="A369" s="41">
        <v>47634</v>
      </c>
      <c r="B369" s="19">
        <v>10.25</v>
      </c>
    </row>
    <row r="370" spans="1:2" ht="16.05" customHeight="1" x14ac:dyDescent="0.25">
      <c r="A370" s="41">
        <v>47664</v>
      </c>
      <c r="B370" s="19">
        <v>10.25</v>
      </c>
    </row>
    <row r="371" spans="1:2" ht="16.05" customHeight="1" x14ac:dyDescent="0.25">
      <c r="A371" s="41">
        <v>47695</v>
      </c>
      <c r="B371" s="19">
        <v>10.25</v>
      </c>
    </row>
    <row r="372" spans="1:2" ht="16.05" customHeight="1" x14ac:dyDescent="0.25">
      <c r="A372" s="41">
        <v>47726</v>
      </c>
      <c r="B372" s="19">
        <v>10.25</v>
      </c>
    </row>
    <row r="373" spans="1:2" ht="16.05" customHeight="1" x14ac:dyDescent="0.25">
      <c r="A373" s="41">
        <v>47756</v>
      </c>
      <c r="B373" s="19">
        <v>10.25</v>
      </c>
    </row>
    <row r="374" spans="1:2" ht="16.05" customHeight="1" x14ac:dyDescent="0.25">
      <c r="A374" s="41">
        <v>47787</v>
      </c>
      <c r="B374" s="19">
        <v>10.25</v>
      </c>
    </row>
    <row r="375" spans="1:2" ht="16.05" customHeight="1" x14ac:dyDescent="0.25">
      <c r="A375" s="41">
        <v>47817</v>
      </c>
      <c r="B375" s="19">
        <v>10.25</v>
      </c>
    </row>
    <row r="376" spans="1:2" ht="16.05" customHeight="1" x14ac:dyDescent="0.25">
      <c r="A376" s="41">
        <v>47848</v>
      </c>
      <c r="B376" s="19">
        <v>10.25</v>
      </c>
    </row>
    <row r="377" spans="1:2" ht="16.05" customHeight="1" x14ac:dyDescent="0.25">
      <c r="A377" s="41">
        <v>47879</v>
      </c>
      <c r="B377" s="19">
        <v>10.25</v>
      </c>
    </row>
    <row r="378" spans="1:2" ht="16.05" customHeight="1" x14ac:dyDescent="0.25">
      <c r="A378" s="41">
        <v>47907</v>
      </c>
      <c r="B378" s="19">
        <v>10.25</v>
      </c>
    </row>
    <row r="379" spans="1:2" ht="16.05" customHeight="1" x14ac:dyDescent="0.25">
      <c r="A379" s="41">
        <v>47938</v>
      </c>
      <c r="B379" s="19">
        <v>10.25</v>
      </c>
    </row>
    <row r="380" spans="1:2" ht="16.05" customHeight="1" x14ac:dyDescent="0.25">
      <c r="A380" s="41">
        <v>47968</v>
      </c>
      <c r="B380" s="19">
        <v>10.25</v>
      </c>
    </row>
    <row r="381" spans="1:2" ht="16.05" customHeight="1" x14ac:dyDescent="0.25">
      <c r="A381" s="41">
        <v>47999</v>
      </c>
      <c r="B381" s="19">
        <v>10.25</v>
      </c>
    </row>
    <row r="382" spans="1:2" ht="16.05" customHeight="1" x14ac:dyDescent="0.25">
      <c r="A382" s="41">
        <v>48029</v>
      </c>
      <c r="B382" s="19">
        <v>10.25</v>
      </c>
    </row>
    <row r="383" spans="1:2" ht="16.05" customHeight="1" x14ac:dyDescent="0.25">
      <c r="A383" s="41">
        <v>48060</v>
      </c>
      <c r="B383" s="19">
        <v>10.25</v>
      </c>
    </row>
    <row r="384" spans="1:2" ht="16.05" customHeight="1" x14ac:dyDescent="0.25">
      <c r="A384" s="41">
        <v>48091</v>
      </c>
      <c r="B384" s="19">
        <v>10.25</v>
      </c>
    </row>
    <row r="385" spans="1:2" ht="16.05" customHeight="1" x14ac:dyDescent="0.25">
      <c r="A385" s="41">
        <v>48121</v>
      </c>
      <c r="B385" s="19">
        <v>10.25</v>
      </c>
    </row>
    <row r="386" spans="1:2" ht="16.05" customHeight="1" x14ac:dyDescent="0.25">
      <c r="A386" s="41">
        <v>48152</v>
      </c>
      <c r="B386" s="19">
        <v>10.25</v>
      </c>
    </row>
    <row r="387" spans="1:2" ht="16.05" customHeight="1" x14ac:dyDescent="0.25">
      <c r="A387" s="41">
        <v>48182</v>
      </c>
      <c r="B387" s="19">
        <v>10.25</v>
      </c>
    </row>
    <row r="388" spans="1:2" ht="16.05" customHeight="1" x14ac:dyDescent="0.25">
      <c r="A388" s="41">
        <v>48213</v>
      </c>
      <c r="B388" s="19">
        <v>10.25</v>
      </c>
    </row>
    <row r="389" spans="1:2" ht="16.05" customHeight="1" x14ac:dyDescent="0.25">
      <c r="A389" s="41">
        <v>48244</v>
      </c>
      <c r="B389" s="19">
        <v>10.25</v>
      </c>
    </row>
    <row r="390" spans="1:2" ht="16.05" customHeight="1" x14ac:dyDescent="0.25">
      <c r="A390" s="41">
        <v>48273</v>
      </c>
      <c r="B390" s="19">
        <v>10.25</v>
      </c>
    </row>
    <row r="391" spans="1:2" ht="16.05" customHeight="1" x14ac:dyDescent="0.25">
      <c r="A391" s="41">
        <v>48304</v>
      </c>
      <c r="B391" s="19">
        <v>10.25</v>
      </c>
    </row>
    <row r="392" spans="1:2" ht="16.05" customHeight="1" x14ac:dyDescent="0.25">
      <c r="A392" s="41">
        <v>48334</v>
      </c>
      <c r="B392" s="19">
        <v>10.25</v>
      </c>
    </row>
    <row r="393" spans="1:2" ht="16.05" customHeight="1" x14ac:dyDescent="0.25">
      <c r="A393" s="41">
        <v>48365</v>
      </c>
      <c r="B393" s="19">
        <v>10.25</v>
      </c>
    </row>
    <row r="394" spans="1:2" ht="16.05" customHeight="1" x14ac:dyDescent="0.25">
      <c r="A394" s="41">
        <v>48395</v>
      </c>
      <c r="B394" s="19">
        <v>10.25</v>
      </c>
    </row>
    <row r="395" spans="1:2" ht="16.05" customHeight="1" x14ac:dyDescent="0.25">
      <c r="A395" s="41">
        <v>48426</v>
      </c>
      <c r="B395" s="19">
        <v>10.25</v>
      </c>
    </row>
    <row r="396" spans="1:2" ht="16.05" customHeight="1" x14ac:dyDescent="0.25">
      <c r="A396" s="41">
        <v>48457</v>
      </c>
      <c r="B396" s="19">
        <v>10.25</v>
      </c>
    </row>
    <row r="397" spans="1:2" ht="16.05" customHeight="1" x14ac:dyDescent="0.25">
      <c r="A397" s="41">
        <v>48487</v>
      </c>
      <c r="B397" s="19">
        <v>10.25</v>
      </c>
    </row>
    <row r="398" spans="1:2" ht="16.05" customHeight="1" x14ac:dyDescent="0.25">
      <c r="A398" s="41">
        <v>48518</v>
      </c>
      <c r="B398" s="19">
        <v>10.25</v>
      </c>
    </row>
    <row r="399" spans="1:2" ht="16.05" customHeight="1" x14ac:dyDescent="0.25">
      <c r="A399" s="41">
        <v>48548</v>
      </c>
      <c r="B399" s="19">
        <v>10.25</v>
      </c>
    </row>
    <row r="400" spans="1:2" ht="16.05" customHeight="1" x14ac:dyDescent="0.25">
      <c r="A400" s="41">
        <v>48579</v>
      </c>
      <c r="B400" s="19">
        <v>10.25</v>
      </c>
    </row>
    <row r="401" spans="1:2" ht="16.05" customHeight="1" x14ac:dyDescent="0.25">
      <c r="A401" s="41">
        <v>48610</v>
      </c>
      <c r="B401" s="19">
        <v>10.25</v>
      </c>
    </row>
    <row r="402" spans="1:2" ht="16.05" customHeight="1" x14ac:dyDescent="0.25">
      <c r="A402" s="41">
        <v>48638</v>
      </c>
      <c r="B402" s="19">
        <v>10.25</v>
      </c>
    </row>
    <row r="403" spans="1:2" ht="16.05" customHeight="1" x14ac:dyDescent="0.25">
      <c r="A403" s="41">
        <v>48669</v>
      </c>
      <c r="B403" s="19">
        <v>10.25</v>
      </c>
    </row>
    <row r="404" spans="1:2" ht="16.05" customHeight="1" x14ac:dyDescent="0.25">
      <c r="A404" s="41">
        <v>48699</v>
      </c>
      <c r="B404" s="19">
        <v>10.25</v>
      </c>
    </row>
    <row r="405" spans="1:2" ht="16.05" customHeight="1" x14ac:dyDescent="0.25">
      <c r="A405" s="41">
        <v>48730</v>
      </c>
      <c r="B405" s="19">
        <v>10.25</v>
      </c>
    </row>
    <row r="406" spans="1:2" ht="16.05" customHeight="1" x14ac:dyDescent="0.25">
      <c r="A406" s="41">
        <v>48760</v>
      </c>
      <c r="B406" s="19">
        <v>10.25</v>
      </c>
    </row>
    <row r="407" spans="1:2" ht="16.05" customHeight="1" x14ac:dyDescent="0.25">
      <c r="A407" s="41">
        <v>48791</v>
      </c>
      <c r="B407" s="19">
        <v>10.25</v>
      </c>
    </row>
    <row r="408" spans="1:2" ht="16.05" customHeight="1" x14ac:dyDescent="0.25">
      <c r="A408" s="41">
        <v>48822</v>
      </c>
      <c r="B408" s="19">
        <v>10.25</v>
      </c>
    </row>
    <row r="409" spans="1:2" ht="16.05" customHeight="1" x14ac:dyDescent="0.25">
      <c r="A409" s="41">
        <v>48852</v>
      </c>
      <c r="B409" s="19">
        <v>10.25</v>
      </c>
    </row>
    <row r="410" spans="1:2" ht="16.05" customHeight="1" x14ac:dyDescent="0.25">
      <c r="A410" s="41">
        <v>48883</v>
      </c>
      <c r="B410" s="19">
        <v>10.25</v>
      </c>
    </row>
    <row r="411" spans="1:2" ht="16.05" customHeight="1" x14ac:dyDescent="0.25">
      <c r="A411" s="41">
        <v>48913</v>
      </c>
      <c r="B411" s="19">
        <v>10.25</v>
      </c>
    </row>
    <row r="412" spans="1:2" ht="16.05" customHeight="1" x14ac:dyDescent="0.25">
      <c r="A412" s="41">
        <v>48944</v>
      </c>
      <c r="B412" s="19">
        <v>10.25</v>
      </c>
    </row>
    <row r="413" spans="1:2" ht="16.05" customHeight="1" x14ac:dyDescent="0.25">
      <c r="A413" s="41">
        <v>48975</v>
      </c>
      <c r="B413" s="19">
        <v>10.25</v>
      </c>
    </row>
    <row r="414" spans="1:2" ht="16.05" customHeight="1" x14ac:dyDescent="0.25">
      <c r="A414" s="41">
        <v>49003</v>
      </c>
      <c r="B414" s="19">
        <v>10.25</v>
      </c>
    </row>
    <row r="415" spans="1:2" ht="16.05" customHeight="1" x14ac:dyDescent="0.25">
      <c r="A415" s="41">
        <v>49034</v>
      </c>
      <c r="B415" s="19">
        <v>10.25</v>
      </c>
    </row>
    <row r="416" spans="1:2" ht="16.05" customHeight="1" x14ac:dyDescent="0.25">
      <c r="A416" s="41">
        <v>49064</v>
      </c>
      <c r="B416" s="19">
        <v>10.25</v>
      </c>
    </row>
    <row r="417" spans="1:2" ht="16.05" customHeight="1" x14ac:dyDescent="0.25">
      <c r="A417" s="41">
        <v>49095</v>
      </c>
      <c r="B417" s="19">
        <v>10.25</v>
      </c>
    </row>
    <row r="418" spans="1:2" ht="16.05" customHeight="1" x14ac:dyDescent="0.25">
      <c r="A418" s="41">
        <v>49125</v>
      </c>
      <c r="B418" s="19">
        <v>10.25</v>
      </c>
    </row>
    <row r="419" spans="1:2" ht="16.05" customHeight="1" x14ac:dyDescent="0.25">
      <c r="A419" s="41">
        <v>49156</v>
      </c>
      <c r="B419" s="19">
        <v>10.25</v>
      </c>
    </row>
    <row r="420" spans="1:2" ht="16.05" customHeight="1" x14ac:dyDescent="0.25">
      <c r="A420" s="41">
        <v>49187</v>
      </c>
      <c r="B420" s="19">
        <v>10.25</v>
      </c>
    </row>
    <row r="421" spans="1:2" ht="16.05" customHeight="1" x14ac:dyDescent="0.25">
      <c r="A421" s="41">
        <v>49217</v>
      </c>
      <c r="B421" s="19">
        <v>10.25</v>
      </c>
    </row>
    <row r="422" spans="1:2" ht="16.05" customHeight="1" x14ac:dyDescent="0.25">
      <c r="A422" s="41">
        <v>49248</v>
      </c>
      <c r="B422" s="19">
        <v>10.25</v>
      </c>
    </row>
    <row r="423" spans="1:2" ht="16.05" customHeight="1" x14ac:dyDescent="0.25">
      <c r="A423" s="41">
        <v>49278</v>
      </c>
      <c r="B423" s="19">
        <v>10.25</v>
      </c>
    </row>
    <row r="424" spans="1:2" ht="16.05" customHeight="1" x14ac:dyDescent="0.25">
      <c r="A424" s="41">
        <v>49309</v>
      </c>
      <c r="B424" s="19">
        <v>10.25</v>
      </c>
    </row>
    <row r="425" spans="1:2" ht="16.05" customHeight="1" x14ac:dyDescent="0.25">
      <c r="A425" s="41">
        <v>49340</v>
      </c>
      <c r="B425" s="19">
        <v>10.25</v>
      </c>
    </row>
    <row r="426" spans="1:2" ht="16.05" customHeight="1" x14ac:dyDescent="0.25">
      <c r="A426" s="41">
        <v>49368</v>
      </c>
      <c r="B426" s="19">
        <v>10.25</v>
      </c>
    </row>
    <row r="427" spans="1:2" ht="16.05" customHeight="1" x14ac:dyDescent="0.25">
      <c r="A427" s="41">
        <v>49399</v>
      </c>
      <c r="B427" s="19">
        <v>10.25</v>
      </c>
    </row>
    <row r="428" spans="1:2" ht="16.05" customHeight="1" x14ac:dyDescent="0.25">
      <c r="A428" s="41">
        <v>49429</v>
      </c>
      <c r="B428" s="19">
        <v>10.25</v>
      </c>
    </row>
    <row r="429" spans="1:2" ht="16.05" customHeight="1" x14ac:dyDescent="0.25">
      <c r="A429" s="41">
        <v>49460</v>
      </c>
      <c r="B429" s="19">
        <v>10.25</v>
      </c>
    </row>
    <row r="430" spans="1:2" ht="16.05" customHeight="1" x14ac:dyDescent="0.25">
      <c r="A430" s="41">
        <v>49490</v>
      </c>
      <c r="B430" s="19">
        <v>10.25</v>
      </c>
    </row>
    <row r="431" spans="1:2" ht="16.05" customHeight="1" x14ac:dyDescent="0.25">
      <c r="A431" s="41">
        <v>49521</v>
      </c>
      <c r="B431" s="19">
        <v>10.25</v>
      </c>
    </row>
    <row r="432" spans="1:2" ht="16.05" customHeight="1" x14ac:dyDescent="0.25">
      <c r="A432" s="41">
        <v>49552</v>
      </c>
      <c r="B432" s="19">
        <v>10.25</v>
      </c>
    </row>
    <row r="433" spans="1:2" ht="16.05" customHeight="1" x14ac:dyDescent="0.25">
      <c r="A433" s="41">
        <v>49582</v>
      </c>
      <c r="B433" s="19">
        <v>10.25</v>
      </c>
    </row>
    <row r="434" spans="1:2" ht="16.05" customHeight="1" x14ac:dyDescent="0.25">
      <c r="A434" s="41">
        <v>49613</v>
      </c>
      <c r="B434" s="19">
        <v>10.25</v>
      </c>
    </row>
    <row r="435" spans="1:2" ht="16.05" customHeight="1" x14ac:dyDescent="0.25">
      <c r="A435" s="41">
        <v>49643</v>
      </c>
      <c r="B435" s="19">
        <v>10.25</v>
      </c>
    </row>
    <row r="436" spans="1:2" ht="16.05" customHeight="1" x14ac:dyDescent="0.25">
      <c r="A436" s="41">
        <v>49674</v>
      </c>
      <c r="B436" s="19">
        <v>10.25</v>
      </c>
    </row>
    <row r="437" spans="1:2" ht="16.05" customHeight="1" x14ac:dyDescent="0.25">
      <c r="A437" s="41">
        <v>49705</v>
      </c>
      <c r="B437" s="19">
        <v>10.25</v>
      </c>
    </row>
    <row r="438" spans="1:2" ht="16.05" customHeight="1" x14ac:dyDescent="0.25">
      <c r="A438" s="41">
        <v>49734</v>
      </c>
      <c r="B438" s="19">
        <v>10.25</v>
      </c>
    </row>
    <row r="439" spans="1:2" ht="16.05" customHeight="1" x14ac:dyDescent="0.25">
      <c r="A439" s="41">
        <v>49765</v>
      </c>
      <c r="B439" s="19">
        <v>10.25</v>
      </c>
    </row>
    <row r="440" spans="1:2" ht="16.05" customHeight="1" x14ac:dyDescent="0.25">
      <c r="A440" s="41">
        <v>49795</v>
      </c>
      <c r="B440" s="19">
        <v>10.25</v>
      </c>
    </row>
    <row r="441" spans="1:2" ht="16.05" customHeight="1" x14ac:dyDescent="0.25">
      <c r="A441" s="41">
        <v>49826</v>
      </c>
      <c r="B441" s="19">
        <v>10.25</v>
      </c>
    </row>
    <row r="442" spans="1:2" ht="16.05" customHeight="1" x14ac:dyDescent="0.25">
      <c r="A442" s="41">
        <v>49856</v>
      </c>
      <c r="B442" s="19">
        <v>10.25</v>
      </c>
    </row>
    <row r="443" spans="1:2" ht="16.05" customHeight="1" x14ac:dyDescent="0.25">
      <c r="A443" s="41">
        <v>49887</v>
      </c>
      <c r="B443" s="19">
        <v>10.25</v>
      </c>
    </row>
    <row r="444" spans="1:2" ht="16.05" customHeight="1" x14ac:dyDescent="0.25">
      <c r="A444" s="41">
        <v>49918</v>
      </c>
      <c r="B444" s="19">
        <v>10.25</v>
      </c>
    </row>
    <row r="445" spans="1:2" ht="16.05" customHeight="1" x14ac:dyDescent="0.25">
      <c r="A445" s="41">
        <v>49948</v>
      </c>
      <c r="B445" s="19">
        <v>10.25</v>
      </c>
    </row>
    <row r="446" spans="1:2" ht="16.05" customHeight="1" x14ac:dyDescent="0.25">
      <c r="A446" s="41">
        <v>49979</v>
      </c>
      <c r="B446" s="19">
        <v>10.25</v>
      </c>
    </row>
    <row r="447" spans="1:2" ht="16.05" customHeight="1" x14ac:dyDescent="0.25">
      <c r="A447" s="41">
        <v>50009</v>
      </c>
      <c r="B447" s="19">
        <v>10.25</v>
      </c>
    </row>
    <row r="448" spans="1:2" ht="16.05" customHeight="1" x14ac:dyDescent="0.25">
      <c r="A448" s="41">
        <v>50040</v>
      </c>
      <c r="B448" s="19">
        <v>10.25</v>
      </c>
    </row>
    <row r="449" spans="1:2" ht="16.05" customHeight="1" x14ac:dyDescent="0.25">
      <c r="A449" s="41">
        <v>50071</v>
      </c>
      <c r="B449" s="19">
        <v>10.25</v>
      </c>
    </row>
    <row r="450" spans="1:2" ht="16.05" customHeight="1" x14ac:dyDescent="0.25">
      <c r="A450" s="41">
        <v>50099</v>
      </c>
      <c r="B450" s="19">
        <v>10.25</v>
      </c>
    </row>
    <row r="451" spans="1:2" ht="16.05" customHeight="1" x14ac:dyDescent="0.25">
      <c r="A451" s="41">
        <v>50130</v>
      </c>
      <c r="B451" s="19">
        <v>10.25</v>
      </c>
    </row>
    <row r="452" spans="1:2" ht="16.05" customHeight="1" x14ac:dyDescent="0.25">
      <c r="A452" s="41">
        <v>50160</v>
      </c>
      <c r="B452" s="19">
        <v>10.25</v>
      </c>
    </row>
    <row r="453" spans="1:2" ht="16.05" customHeight="1" x14ac:dyDescent="0.25">
      <c r="A453" s="41">
        <v>50191</v>
      </c>
      <c r="B453" s="19">
        <v>10.25</v>
      </c>
    </row>
    <row r="454" spans="1:2" ht="16.05" customHeight="1" x14ac:dyDescent="0.25">
      <c r="A454" s="41">
        <v>50221</v>
      </c>
      <c r="B454" s="19">
        <v>10.25</v>
      </c>
    </row>
    <row r="455" spans="1:2" ht="16.05" customHeight="1" x14ac:dyDescent="0.25">
      <c r="A455" s="41">
        <v>50252</v>
      </c>
      <c r="B455" s="19">
        <v>10.25</v>
      </c>
    </row>
    <row r="456" spans="1:2" ht="16.05" customHeight="1" x14ac:dyDescent="0.25">
      <c r="A456" s="41">
        <v>50283</v>
      </c>
      <c r="B456" s="19">
        <v>10.25</v>
      </c>
    </row>
    <row r="457" spans="1:2" ht="16.05" customHeight="1" x14ac:dyDescent="0.25">
      <c r="A457" s="41">
        <v>50313</v>
      </c>
      <c r="B457" s="19">
        <v>10.25</v>
      </c>
    </row>
    <row r="458" spans="1:2" ht="16.05" customHeight="1" x14ac:dyDescent="0.25">
      <c r="A458" s="41">
        <v>50344</v>
      </c>
      <c r="B458" s="19">
        <v>10.25</v>
      </c>
    </row>
    <row r="459" spans="1:2" ht="16.05" customHeight="1" x14ac:dyDescent="0.25">
      <c r="A459" s="41">
        <v>50374</v>
      </c>
      <c r="B459" s="19">
        <v>10.25</v>
      </c>
    </row>
    <row r="460" spans="1:2" ht="16.05" customHeight="1" x14ac:dyDescent="0.25">
      <c r="A460" s="41">
        <v>50405</v>
      </c>
      <c r="B460" s="19">
        <v>10.25</v>
      </c>
    </row>
    <row r="461" spans="1:2" ht="16.05" customHeight="1" x14ac:dyDescent="0.25">
      <c r="A461" s="41">
        <v>50436</v>
      </c>
      <c r="B461" s="19">
        <v>10.25</v>
      </c>
    </row>
    <row r="462" spans="1:2" ht="16.05" customHeight="1" x14ac:dyDescent="0.25">
      <c r="A462" s="41">
        <v>50464</v>
      </c>
      <c r="B462" s="19">
        <v>10.25</v>
      </c>
    </row>
    <row r="463" spans="1:2" ht="16.05" customHeight="1" x14ac:dyDescent="0.25">
      <c r="A463" s="41">
        <v>50495</v>
      </c>
      <c r="B463" s="19">
        <v>10.25</v>
      </c>
    </row>
    <row r="464" spans="1:2" ht="16.05" customHeight="1" x14ac:dyDescent="0.25">
      <c r="A464" s="41">
        <v>50525</v>
      </c>
      <c r="B464" s="19">
        <v>10.25</v>
      </c>
    </row>
    <row r="465" spans="1:2" ht="16.05" customHeight="1" x14ac:dyDescent="0.25">
      <c r="A465" s="41">
        <v>50556</v>
      </c>
      <c r="B465" s="19">
        <v>10.25</v>
      </c>
    </row>
    <row r="466" spans="1:2" ht="16.05" customHeight="1" x14ac:dyDescent="0.25">
      <c r="A466" s="41">
        <v>50586</v>
      </c>
      <c r="B466" s="19">
        <v>10.25</v>
      </c>
    </row>
    <row r="467" spans="1:2" ht="16.05" customHeight="1" x14ac:dyDescent="0.25">
      <c r="A467" s="41">
        <v>50617</v>
      </c>
      <c r="B467" s="19">
        <v>10.25</v>
      </c>
    </row>
    <row r="468" spans="1:2" ht="16.05" customHeight="1" x14ac:dyDescent="0.25">
      <c r="A468" s="41">
        <v>50648</v>
      </c>
      <c r="B468" s="19">
        <v>10.25</v>
      </c>
    </row>
    <row r="469" spans="1:2" ht="16.05" customHeight="1" x14ac:dyDescent="0.25">
      <c r="A469" s="41">
        <v>50678</v>
      </c>
      <c r="B469" s="19">
        <v>10.25</v>
      </c>
    </row>
    <row r="470" spans="1:2" ht="16.05" customHeight="1" x14ac:dyDescent="0.25">
      <c r="A470" s="41">
        <v>50709</v>
      </c>
      <c r="B470" s="19">
        <v>10.25</v>
      </c>
    </row>
    <row r="471" spans="1:2" ht="16.05" customHeight="1" x14ac:dyDescent="0.25">
      <c r="A471" s="41">
        <v>50739</v>
      </c>
      <c r="B471" s="19">
        <v>10.25</v>
      </c>
    </row>
    <row r="472" spans="1:2" ht="16.05" customHeight="1" x14ac:dyDescent="0.25">
      <c r="A472" s="41">
        <v>50770</v>
      </c>
      <c r="B472" s="19">
        <v>10.25</v>
      </c>
    </row>
    <row r="473" spans="1:2" ht="16.05" customHeight="1" x14ac:dyDescent="0.25">
      <c r="A473" s="41">
        <v>50801</v>
      </c>
      <c r="B473" s="19">
        <v>10.25</v>
      </c>
    </row>
    <row r="474" spans="1:2" ht="16.05" customHeight="1" x14ac:dyDescent="0.25">
      <c r="A474" s="41">
        <v>50829</v>
      </c>
      <c r="B474" s="19">
        <v>10.25</v>
      </c>
    </row>
    <row r="475" spans="1:2" ht="16.05" customHeight="1" x14ac:dyDescent="0.25">
      <c r="A475" s="41">
        <v>50860</v>
      </c>
      <c r="B475" s="19">
        <v>10.25</v>
      </c>
    </row>
    <row r="476" spans="1:2" ht="16.05" customHeight="1" x14ac:dyDescent="0.25">
      <c r="A476" s="41">
        <v>50890</v>
      </c>
      <c r="B476" s="19">
        <v>10.25</v>
      </c>
    </row>
    <row r="477" spans="1:2" ht="16.05" customHeight="1" x14ac:dyDescent="0.25">
      <c r="A477" s="41">
        <v>50921</v>
      </c>
      <c r="B477" s="19">
        <v>10.25</v>
      </c>
    </row>
    <row r="478" spans="1:2" ht="16.05" customHeight="1" x14ac:dyDescent="0.25">
      <c r="A478" s="41">
        <v>50951</v>
      </c>
      <c r="B478" s="19">
        <v>10.25</v>
      </c>
    </row>
    <row r="479" spans="1:2" ht="16.05" customHeight="1" x14ac:dyDescent="0.25">
      <c r="A479" s="41">
        <v>50982</v>
      </c>
      <c r="B479" s="19">
        <v>10.25</v>
      </c>
    </row>
    <row r="480" spans="1:2" ht="16.05" customHeight="1" x14ac:dyDescent="0.25">
      <c r="A480" s="41">
        <v>51013</v>
      </c>
      <c r="B480" s="19">
        <v>10.25</v>
      </c>
    </row>
    <row r="481" spans="1:2" ht="16.05" customHeight="1" x14ac:dyDescent="0.25">
      <c r="A481" s="41">
        <v>51043</v>
      </c>
      <c r="B481" s="19">
        <v>10.25</v>
      </c>
    </row>
    <row r="482" spans="1:2" ht="16.05" customHeight="1" x14ac:dyDescent="0.25">
      <c r="A482" s="41">
        <v>51074</v>
      </c>
      <c r="B482" s="19">
        <v>10.25</v>
      </c>
    </row>
    <row r="483" spans="1:2" ht="16.05" customHeight="1" x14ac:dyDescent="0.25">
      <c r="A483" s="41">
        <v>51104</v>
      </c>
      <c r="B483" s="19">
        <v>10.25</v>
      </c>
    </row>
    <row r="484" spans="1:2" ht="16.05" customHeight="1" x14ac:dyDescent="0.25">
      <c r="A484" s="41">
        <v>51135</v>
      </c>
      <c r="B484" s="19">
        <v>10.25</v>
      </c>
    </row>
    <row r="485" spans="1:2" ht="16.05" customHeight="1" x14ac:dyDescent="0.25">
      <c r="A485" s="41">
        <v>51166</v>
      </c>
      <c r="B485" s="19">
        <v>10.25</v>
      </c>
    </row>
    <row r="486" spans="1:2" ht="16.05" customHeight="1" x14ac:dyDescent="0.25">
      <c r="A486" s="41">
        <v>51195</v>
      </c>
      <c r="B486" s="19">
        <v>10.25</v>
      </c>
    </row>
    <row r="487" spans="1:2" ht="16.05" customHeight="1" x14ac:dyDescent="0.25">
      <c r="A487" s="41">
        <v>51226</v>
      </c>
      <c r="B487" s="19">
        <v>10.25</v>
      </c>
    </row>
    <row r="488" spans="1:2" ht="16.05" customHeight="1" x14ac:dyDescent="0.25">
      <c r="A488" s="41">
        <v>51256</v>
      </c>
      <c r="B488" s="19">
        <v>10.25</v>
      </c>
    </row>
    <row r="489" spans="1:2" ht="16.05" customHeight="1" x14ac:dyDescent="0.25">
      <c r="A489" s="41">
        <v>51287</v>
      </c>
      <c r="B489" s="19">
        <v>10.25</v>
      </c>
    </row>
    <row r="490" spans="1:2" ht="16.05" customHeight="1" x14ac:dyDescent="0.25">
      <c r="A490" s="41">
        <v>51317</v>
      </c>
      <c r="B490" s="19">
        <v>10.25</v>
      </c>
    </row>
    <row r="491" spans="1:2" ht="16.05" customHeight="1" x14ac:dyDescent="0.25">
      <c r="A491" s="41">
        <v>51348</v>
      </c>
      <c r="B491" s="19">
        <v>10.25</v>
      </c>
    </row>
    <row r="492" spans="1:2" ht="16.05" customHeight="1" x14ac:dyDescent="0.25">
      <c r="A492" s="41">
        <v>51379</v>
      </c>
      <c r="B492" s="19">
        <v>10.25</v>
      </c>
    </row>
    <row r="493" spans="1:2" ht="16.05" customHeight="1" x14ac:dyDescent="0.25">
      <c r="A493" s="41">
        <v>51409</v>
      </c>
      <c r="B493" s="19">
        <v>10.25</v>
      </c>
    </row>
    <row r="494" spans="1:2" ht="16.05" customHeight="1" x14ac:dyDescent="0.25">
      <c r="A494" s="41">
        <v>51440</v>
      </c>
      <c r="B494" s="19">
        <v>10.25</v>
      </c>
    </row>
    <row r="495" spans="1:2" ht="16.05" customHeight="1" x14ac:dyDescent="0.25">
      <c r="A495" s="41">
        <v>51470</v>
      </c>
      <c r="B495" s="19">
        <v>10.25</v>
      </c>
    </row>
    <row r="496" spans="1:2" ht="16.05" customHeight="1" x14ac:dyDescent="0.25">
      <c r="A496" s="41">
        <v>51501</v>
      </c>
      <c r="B496" s="19">
        <v>10.25</v>
      </c>
    </row>
    <row r="497" spans="1:2" ht="16.05" customHeight="1" x14ac:dyDescent="0.25">
      <c r="A497" s="41">
        <v>51532</v>
      </c>
      <c r="B497" s="19">
        <v>10.25</v>
      </c>
    </row>
    <row r="498" spans="1:2" ht="16.05" customHeight="1" x14ac:dyDescent="0.25">
      <c r="A498" s="41">
        <v>51560</v>
      </c>
      <c r="B498" s="19">
        <v>10.25</v>
      </c>
    </row>
    <row r="499" spans="1:2" ht="16.05" customHeight="1" x14ac:dyDescent="0.25">
      <c r="A499" s="41">
        <v>51591</v>
      </c>
      <c r="B499" s="19">
        <v>10.25</v>
      </c>
    </row>
    <row r="500" spans="1:2" ht="16.05" customHeight="1" x14ac:dyDescent="0.25">
      <c r="A500" s="41">
        <v>51621</v>
      </c>
      <c r="B500" s="19">
        <v>10.25</v>
      </c>
    </row>
    <row r="501" spans="1:2" ht="16.05" customHeight="1" x14ac:dyDescent="0.25">
      <c r="A501" s="41">
        <v>51652</v>
      </c>
      <c r="B501" s="19">
        <v>10.25</v>
      </c>
    </row>
    <row r="502" spans="1:2" ht="16.05" customHeight="1" x14ac:dyDescent="0.25">
      <c r="A502" s="41">
        <v>51682</v>
      </c>
      <c r="B502" s="19">
        <v>10.25</v>
      </c>
    </row>
    <row r="503" spans="1:2" ht="16.05" customHeight="1" x14ac:dyDescent="0.25">
      <c r="A503" s="41">
        <v>51713</v>
      </c>
      <c r="B503" s="19">
        <v>10.25</v>
      </c>
    </row>
    <row r="504" spans="1:2" ht="16.05" customHeight="1" x14ac:dyDescent="0.25">
      <c r="A504" s="41">
        <v>51744</v>
      </c>
      <c r="B504" s="19">
        <v>10.25</v>
      </c>
    </row>
    <row r="505" spans="1:2" ht="16.05" customHeight="1" x14ac:dyDescent="0.25">
      <c r="A505" s="41">
        <v>51774</v>
      </c>
      <c r="B505" s="19">
        <v>10.25</v>
      </c>
    </row>
    <row r="506" spans="1:2" ht="16.05" customHeight="1" x14ac:dyDescent="0.25">
      <c r="A506" s="41">
        <v>51805</v>
      </c>
      <c r="B506" s="19">
        <v>10.25</v>
      </c>
    </row>
    <row r="507" spans="1:2" ht="16.05" customHeight="1" x14ac:dyDescent="0.25">
      <c r="A507" s="41">
        <v>51835</v>
      </c>
      <c r="B507" s="19">
        <v>10.25</v>
      </c>
    </row>
    <row r="508" spans="1:2" ht="16.05" customHeight="1" x14ac:dyDescent="0.25">
      <c r="A508" s="41">
        <v>51866</v>
      </c>
      <c r="B508" s="19">
        <v>10.25</v>
      </c>
    </row>
    <row r="509" spans="1:2" ht="16.05" customHeight="1" x14ac:dyDescent="0.25">
      <c r="A509" s="41">
        <v>51897</v>
      </c>
      <c r="B509" s="19">
        <v>10.25</v>
      </c>
    </row>
    <row r="510" spans="1:2" ht="16.05" customHeight="1" x14ac:dyDescent="0.25">
      <c r="A510" s="41">
        <v>51925</v>
      </c>
      <c r="B510" s="19">
        <v>10.25</v>
      </c>
    </row>
    <row r="511" spans="1:2" ht="16.05" customHeight="1" x14ac:dyDescent="0.25">
      <c r="A511" s="41">
        <v>51956</v>
      </c>
      <c r="B511" s="19">
        <v>10.25</v>
      </c>
    </row>
    <row r="512" spans="1:2" ht="16.05" customHeight="1" x14ac:dyDescent="0.25">
      <c r="A512" s="41">
        <v>51986</v>
      </c>
      <c r="B512" s="19">
        <v>10.25</v>
      </c>
    </row>
    <row r="513" spans="1:2" ht="16.05" customHeight="1" x14ac:dyDescent="0.25">
      <c r="A513" s="41">
        <v>52017</v>
      </c>
      <c r="B513" s="19">
        <v>10.25</v>
      </c>
    </row>
    <row r="514" spans="1:2" ht="16.05" customHeight="1" x14ac:dyDescent="0.25">
      <c r="A514" s="41">
        <v>52047</v>
      </c>
      <c r="B514" s="19">
        <v>10.25</v>
      </c>
    </row>
    <row r="515" spans="1:2" ht="16.05" customHeight="1" x14ac:dyDescent="0.25">
      <c r="A515" s="41">
        <v>52078</v>
      </c>
      <c r="B515" s="19">
        <v>10.25</v>
      </c>
    </row>
    <row r="516" spans="1:2" ht="16.05" customHeight="1" x14ac:dyDescent="0.25">
      <c r="A516" s="41">
        <v>52109</v>
      </c>
      <c r="B516" s="19">
        <v>10.25</v>
      </c>
    </row>
    <row r="517" spans="1:2" ht="16.05" customHeight="1" x14ac:dyDescent="0.25">
      <c r="A517" s="41">
        <v>52139</v>
      </c>
      <c r="B517" s="19">
        <v>10.25</v>
      </c>
    </row>
    <row r="518" spans="1:2" ht="16.05" customHeight="1" x14ac:dyDescent="0.25">
      <c r="A518" s="41">
        <v>52170</v>
      </c>
      <c r="B518" s="19">
        <v>10.25</v>
      </c>
    </row>
    <row r="519" spans="1:2" ht="16.05" customHeight="1" x14ac:dyDescent="0.25">
      <c r="A519" s="41">
        <v>52200</v>
      </c>
      <c r="B519" s="19">
        <v>10.25</v>
      </c>
    </row>
    <row r="520" spans="1:2" ht="16.05" customHeight="1" x14ac:dyDescent="0.25">
      <c r="A520" s="41">
        <v>52231</v>
      </c>
      <c r="B520" s="19">
        <v>10.25</v>
      </c>
    </row>
    <row r="521" spans="1:2" ht="16.05" customHeight="1" x14ac:dyDescent="0.25">
      <c r="A521" s="41">
        <v>52262</v>
      </c>
      <c r="B521" s="19">
        <v>10.25</v>
      </c>
    </row>
    <row r="522" spans="1:2" ht="16.05" customHeight="1" x14ac:dyDescent="0.25">
      <c r="A522" s="41">
        <v>52290</v>
      </c>
      <c r="B522" s="19">
        <v>10.25</v>
      </c>
    </row>
    <row r="523" spans="1:2" ht="16.05" customHeight="1" x14ac:dyDescent="0.25">
      <c r="A523" s="41">
        <v>52321</v>
      </c>
      <c r="B523" s="19">
        <v>10.25</v>
      </c>
    </row>
    <row r="524" spans="1:2" ht="16.05" customHeight="1" x14ac:dyDescent="0.25">
      <c r="A524" s="41">
        <v>52351</v>
      </c>
      <c r="B524" s="19">
        <v>10.25</v>
      </c>
    </row>
    <row r="525" spans="1:2" ht="16.05" customHeight="1" x14ac:dyDescent="0.25">
      <c r="A525" s="41">
        <v>52382</v>
      </c>
      <c r="B525" s="19">
        <v>10.25</v>
      </c>
    </row>
    <row r="526" spans="1:2" ht="16.05" customHeight="1" x14ac:dyDescent="0.25">
      <c r="A526" s="41">
        <v>52412</v>
      </c>
      <c r="B526" s="19">
        <v>10.25</v>
      </c>
    </row>
    <row r="527" spans="1:2" ht="16.05" customHeight="1" x14ac:dyDescent="0.25">
      <c r="A527" s="41">
        <v>52443</v>
      </c>
      <c r="B527" s="19">
        <v>10.25</v>
      </c>
    </row>
    <row r="528" spans="1:2" ht="16.05" customHeight="1" x14ac:dyDescent="0.25">
      <c r="A528" s="41">
        <v>52474</v>
      </c>
      <c r="B528" s="19">
        <v>10.25</v>
      </c>
    </row>
    <row r="529" spans="1:2" ht="16.05" customHeight="1" x14ac:dyDescent="0.25">
      <c r="A529" s="41">
        <v>52504</v>
      </c>
      <c r="B529" s="19">
        <v>10.25</v>
      </c>
    </row>
    <row r="530" spans="1:2" ht="16.05" customHeight="1" x14ac:dyDescent="0.25">
      <c r="A530" s="41">
        <v>52535</v>
      </c>
      <c r="B530" s="19">
        <v>10.25</v>
      </c>
    </row>
    <row r="531" spans="1:2" ht="16.05" customHeight="1" x14ac:dyDescent="0.25">
      <c r="A531" s="41">
        <v>52565</v>
      </c>
      <c r="B531" s="19">
        <v>10.25</v>
      </c>
    </row>
    <row r="532" spans="1:2" ht="16.05" customHeight="1" x14ac:dyDescent="0.25">
      <c r="A532" s="41">
        <v>52596</v>
      </c>
      <c r="B532" s="19">
        <v>10.25</v>
      </c>
    </row>
    <row r="533" spans="1:2" ht="16.05" customHeight="1" x14ac:dyDescent="0.25">
      <c r="A533" s="41">
        <v>52627</v>
      </c>
      <c r="B533" s="19">
        <v>10.25</v>
      </c>
    </row>
    <row r="534" spans="1:2" ht="16.05" customHeight="1" x14ac:dyDescent="0.25">
      <c r="A534" s="41">
        <v>52656</v>
      </c>
      <c r="B534" s="19">
        <v>10.25</v>
      </c>
    </row>
    <row r="535" spans="1:2" ht="16.05" customHeight="1" x14ac:dyDescent="0.25">
      <c r="A535" s="41">
        <v>52687</v>
      </c>
      <c r="B535" s="19">
        <v>10.25</v>
      </c>
    </row>
    <row r="536" spans="1:2" ht="16.05" customHeight="1" x14ac:dyDescent="0.25">
      <c r="A536" s="41">
        <v>52717</v>
      </c>
      <c r="B536" s="19">
        <v>10.25</v>
      </c>
    </row>
    <row r="537" spans="1:2" ht="16.05" customHeight="1" x14ac:dyDescent="0.25">
      <c r="A537" s="41">
        <v>52748</v>
      </c>
      <c r="B537" s="19">
        <v>10.25</v>
      </c>
    </row>
    <row r="538" spans="1:2" ht="16.05" customHeight="1" x14ac:dyDescent="0.25">
      <c r="A538" s="41">
        <v>52778</v>
      </c>
      <c r="B538" s="19">
        <v>10.25</v>
      </c>
    </row>
    <row r="539" spans="1:2" ht="16.05" customHeight="1" x14ac:dyDescent="0.25">
      <c r="A539" s="41">
        <v>52809</v>
      </c>
      <c r="B539" s="19">
        <v>10.25</v>
      </c>
    </row>
    <row r="540" spans="1:2" ht="16.05" customHeight="1" x14ac:dyDescent="0.25">
      <c r="A540" s="41">
        <v>52840</v>
      </c>
      <c r="B540" s="19">
        <v>10.25</v>
      </c>
    </row>
    <row r="541" spans="1:2" ht="16.05" customHeight="1" x14ac:dyDescent="0.25">
      <c r="A541" s="41">
        <v>52870</v>
      </c>
      <c r="B541" s="19">
        <v>10.25</v>
      </c>
    </row>
    <row r="542" spans="1:2" ht="16.05" customHeight="1" x14ac:dyDescent="0.25">
      <c r="A542" s="41">
        <v>52901</v>
      </c>
      <c r="B542" s="19">
        <v>10.25</v>
      </c>
    </row>
    <row r="543" spans="1:2" ht="16.05" customHeight="1" x14ac:dyDescent="0.25">
      <c r="A543" s="41">
        <v>52931</v>
      </c>
      <c r="B543" s="19">
        <v>10.25</v>
      </c>
    </row>
    <row r="544" spans="1:2" ht="16.05" customHeight="1" x14ac:dyDescent="0.25">
      <c r="A544" s="41">
        <v>52962</v>
      </c>
      <c r="B544" s="19">
        <v>10.25</v>
      </c>
    </row>
    <row r="545" spans="1:2" ht="16.05" customHeight="1" x14ac:dyDescent="0.25">
      <c r="A545" s="41">
        <v>52993</v>
      </c>
      <c r="B545" s="19">
        <v>10.25</v>
      </c>
    </row>
    <row r="546" spans="1:2" ht="16.05" customHeight="1" x14ac:dyDescent="0.25">
      <c r="A546" s="41">
        <v>53021</v>
      </c>
      <c r="B546" s="19">
        <v>10.25</v>
      </c>
    </row>
    <row r="547" spans="1:2" ht="16.05" customHeight="1" x14ac:dyDescent="0.25">
      <c r="A547" s="41">
        <v>53052</v>
      </c>
      <c r="B547" s="19">
        <v>10.25</v>
      </c>
    </row>
    <row r="548" spans="1:2" ht="16.05" customHeight="1" x14ac:dyDescent="0.25">
      <c r="A548" s="41">
        <v>53082</v>
      </c>
      <c r="B548" s="19">
        <v>10.25</v>
      </c>
    </row>
    <row r="549" spans="1:2" ht="16.05" customHeight="1" x14ac:dyDescent="0.25">
      <c r="A549" s="41">
        <v>53113</v>
      </c>
      <c r="B549" s="19">
        <v>10.25</v>
      </c>
    </row>
    <row r="550" spans="1:2" ht="16.05" customHeight="1" x14ac:dyDescent="0.25">
      <c r="A550" s="41">
        <v>53143</v>
      </c>
      <c r="B550" s="19">
        <v>10.25</v>
      </c>
    </row>
    <row r="551" spans="1:2" ht="16.05" customHeight="1" x14ac:dyDescent="0.25">
      <c r="A551" s="41">
        <v>53174</v>
      </c>
      <c r="B551" s="19">
        <v>10.25</v>
      </c>
    </row>
    <row r="552" spans="1:2" ht="16.05" customHeight="1" x14ac:dyDescent="0.25">
      <c r="A552" s="41">
        <v>53205</v>
      </c>
      <c r="B552" s="19">
        <v>10.25</v>
      </c>
    </row>
    <row r="553" spans="1:2" ht="16.05" customHeight="1" x14ac:dyDescent="0.25">
      <c r="A553" s="41">
        <v>53235</v>
      </c>
      <c r="B553" s="19">
        <v>10.25</v>
      </c>
    </row>
    <row r="554" spans="1:2" ht="16.05" customHeight="1" x14ac:dyDescent="0.25">
      <c r="A554" s="41">
        <v>53266</v>
      </c>
      <c r="B554" s="19">
        <v>10.25</v>
      </c>
    </row>
    <row r="555" spans="1:2" ht="16.05" customHeight="1" x14ac:dyDescent="0.25">
      <c r="A555" s="41">
        <v>53296</v>
      </c>
      <c r="B555" s="19">
        <v>10.25</v>
      </c>
    </row>
    <row r="556" spans="1:2" ht="16.05" customHeight="1" x14ac:dyDescent="0.25">
      <c r="A556" s="41">
        <v>53327</v>
      </c>
      <c r="B556" s="19">
        <v>10.25</v>
      </c>
    </row>
    <row r="557" spans="1:2" ht="16.05" customHeight="1" x14ac:dyDescent="0.25">
      <c r="A557" s="41">
        <v>53358</v>
      </c>
      <c r="B557" s="19">
        <v>10.25</v>
      </c>
    </row>
    <row r="558" spans="1:2" ht="16.05" customHeight="1" x14ac:dyDescent="0.25">
      <c r="A558" s="41">
        <v>53386</v>
      </c>
      <c r="B558" s="19">
        <v>10.25</v>
      </c>
    </row>
    <row r="559" spans="1:2" ht="16.05" customHeight="1" x14ac:dyDescent="0.25">
      <c r="A559" s="41">
        <v>53417</v>
      </c>
      <c r="B559" s="19">
        <v>10.25</v>
      </c>
    </row>
    <row r="560" spans="1:2" ht="16.05" customHeight="1" x14ac:dyDescent="0.25">
      <c r="A560" s="41">
        <v>53447</v>
      </c>
      <c r="B560" s="19">
        <v>10.25</v>
      </c>
    </row>
    <row r="561" spans="1:2" ht="16.05" customHeight="1" x14ac:dyDescent="0.25">
      <c r="A561" s="41">
        <v>53478</v>
      </c>
      <c r="B561" s="19">
        <v>10.25</v>
      </c>
    </row>
    <row r="562" spans="1:2" ht="16.05" customHeight="1" x14ac:dyDescent="0.25">
      <c r="A562" s="41">
        <v>53508</v>
      </c>
      <c r="B562" s="19">
        <v>10.25</v>
      </c>
    </row>
    <row r="563" spans="1:2" ht="16.05" customHeight="1" x14ac:dyDescent="0.25">
      <c r="A563" s="41">
        <v>53539</v>
      </c>
      <c r="B563" s="19">
        <v>10.25</v>
      </c>
    </row>
    <row r="564" spans="1:2" ht="16.05" customHeight="1" x14ac:dyDescent="0.25">
      <c r="A564" s="41">
        <v>53570</v>
      </c>
      <c r="B564" s="19">
        <v>10.25</v>
      </c>
    </row>
    <row r="565" spans="1:2" ht="16.05" customHeight="1" x14ac:dyDescent="0.25">
      <c r="A565" s="41">
        <v>53600</v>
      </c>
      <c r="B565" s="19">
        <v>10.25</v>
      </c>
    </row>
    <row r="566" spans="1:2" ht="16.05" customHeight="1" x14ac:dyDescent="0.25">
      <c r="A566" s="41">
        <v>53631</v>
      </c>
      <c r="B566" s="19">
        <v>10.25</v>
      </c>
    </row>
    <row r="567" spans="1:2" ht="16.05" customHeight="1" x14ac:dyDescent="0.25">
      <c r="A567" s="41">
        <v>53661</v>
      </c>
      <c r="B567" s="19">
        <v>10.25</v>
      </c>
    </row>
    <row r="568" spans="1:2" ht="16.05" customHeight="1" x14ac:dyDescent="0.25">
      <c r="A568" s="41">
        <v>53692</v>
      </c>
      <c r="B568" s="19">
        <v>10.25</v>
      </c>
    </row>
    <row r="569" spans="1:2" ht="16.05" customHeight="1" x14ac:dyDescent="0.25">
      <c r="A569" s="41">
        <v>53723</v>
      </c>
      <c r="B569" s="19">
        <v>10.25</v>
      </c>
    </row>
    <row r="570" spans="1:2" ht="16.05" customHeight="1" x14ac:dyDescent="0.25">
      <c r="A570" s="41">
        <v>53751</v>
      </c>
      <c r="B570" s="19">
        <v>10.25</v>
      </c>
    </row>
    <row r="571" spans="1:2" ht="16.05" customHeight="1" x14ac:dyDescent="0.25">
      <c r="A571" s="41">
        <v>53782</v>
      </c>
      <c r="B571" s="19">
        <v>10.25</v>
      </c>
    </row>
    <row r="572" spans="1:2" ht="16.05" customHeight="1" x14ac:dyDescent="0.25">
      <c r="A572" s="41">
        <v>53812</v>
      </c>
      <c r="B572" s="19">
        <v>10.25</v>
      </c>
    </row>
    <row r="573" spans="1:2" ht="16.05" customHeight="1" x14ac:dyDescent="0.25">
      <c r="A573" s="41">
        <v>53843</v>
      </c>
      <c r="B573" s="19">
        <v>10.25</v>
      </c>
    </row>
    <row r="574" spans="1:2" ht="16.05" customHeight="1" x14ac:dyDescent="0.25">
      <c r="A574" s="41">
        <v>53873</v>
      </c>
      <c r="B574" s="19">
        <v>10.25</v>
      </c>
    </row>
    <row r="575" spans="1:2" ht="16.05" customHeight="1" x14ac:dyDescent="0.25">
      <c r="A575" s="41">
        <v>53904</v>
      </c>
      <c r="B575" s="19">
        <v>10.25</v>
      </c>
    </row>
    <row r="576" spans="1:2" ht="16.05" customHeight="1" x14ac:dyDescent="0.25">
      <c r="A576" s="41">
        <v>53935</v>
      </c>
      <c r="B576" s="19">
        <v>10.25</v>
      </c>
    </row>
    <row r="577" spans="1:2" ht="16.05" customHeight="1" x14ac:dyDescent="0.25">
      <c r="A577" s="41">
        <v>53965</v>
      </c>
      <c r="B577" s="19">
        <v>10.25</v>
      </c>
    </row>
    <row r="578" spans="1:2" ht="16.05" customHeight="1" x14ac:dyDescent="0.25">
      <c r="A578" s="41">
        <v>53996</v>
      </c>
      <c r="B578" s="19">
        <v>10.25</v>
      </c>
    </row>
    <row r="579" spans="1:2" ht="16.05" customHeight="1" x14ac:dyDescent="0.25">
      <c r="A579" s="41">
        <v>54026</v>
      </c>
      <c r="B579" s="19">
        <v>10.25</v>
      </c>
    </row>
    <row r="580" spans="1:2" ht="16.05" customHeight="1" x14ac:dyDescent="0.25">
      <c r="A580" s="41">
        <v>54057</v>
      </c>
      <c r="B580" s="19">
        <v>10.25</v>
      </c>
    </row>
    <row r="581" spans="1:2" ht="16.05" customHeight="1" x14ac:dyDescent="0.25">
      <c r="A581" s="41">
        <v>54088</v>
      </c>
      <c r="B581" s="19">
        <v>10.25</v>
      </c>
    </row>
    <row r="582" spans="1:2" ht="16.05" customHeight="1" x14ac:dyDescent="0.25">
      <c r="A582" s="41">
        <v>54117</v>
      </c>
      <c r="B582" s="19">
        <v>10.25</v>
      </c>
    </row>
    <row r="583" spans="1:2" ht="16.05" customHeight="1" x14ac:dyDescent="0.25">
      <c r="A583" s="41">
        <v>54148</v>
      </c>
      <c r="B583" s="19">
        <v>10.25</v>
      </c>
    </row>
    <row r="584" spans="1:2" ht="16.05" customHeight="1" x14ac:dyDescent="0.25">
      <c r="A584" s="41">
        <v>54178</v>
      </c>
      <c r="B584" s="19">
        <v>10.25</v>
      </c>
    </row>
    <row r="585" spans="1:2" ht="16.05" customHeight="1" x14ac:dyDescent="0.25">
      <c r="A585" s="41">
        <v>54209</v>
      </c>
      <c r="B585" s="19">
        <v>10.25</v>
      </c>
    </row>
    <row r="586" spans="1:2" ht="16.05" customHeight="1" x14ac:dyDescent="0.25">
      <c r="A586" s="41">
        <v>54239</v>
      </c>
      <c r="B586" s="19">
        <v>10.25</v>
      </c>
    </row>
    <row r="587" spans="1:2" ht="16.05" customHeight="1" x14ac:dyDescent="0.25">
      <c r="A587" s="41">
        <v>54270</v>
      </c>
      <c r="B587" s="19">
        <v>10.25</v>
      </c>
    </row>
    <row r="588" spans="1:2" ht="16.05" customHeight="1" x14ac:dyDescent="0.25">
      <c r="A588" s="41">
        <v>54301</v>
      </c>
      <c r="B588" s="19">
        <v>10.25</v>
      </c>
    </row>
    <row r="589" spans="1:2" ht="16.05" customHeight="1" x14ac:dyDescent="0.25">
      <c r="A589" s="41">
        <v>54331</v>
      </c>
      <c r="B589" s="19">
        <v>10.25</v>
      </c>
    </row>
    <row r="590" spans="1:2" ht="16.05" customHeight="1" x14ac:dyDescent="0.25">
      <c r="A590" s="41">
        <v>54362</v>
      </c>
      <c r="B590" s="19">
        <v>10.25</v>
      </c>
    </row>
    <row r="591" spans="1:2" ht="16.05" customHeight="1" x14ac:dyDescent="0.25">
      <c r="A591" s="41">
        <v>54392</v>
      </c>
      <c r="B591" s="19">
        <v>10.25</v>
      </c>
    </row>
    <row r="592" spans="1:2" ht="16.05" customHeight="1" x14ac:dyDescent="0.25">
      <c r="A592" s="41">
        <v>54423</v>
      </c>
      <c r="B592" s="19">
        <v>10.25</v>
      </c>
    </row>
    <row r="593" spans="1:2" ht="16.05" customHeight="1" x14ac:dyDescent="0.25">
      <c r="A593" s="41">
        <v>54454</v>
      </c>
      <c r="B593" s="19">
        <v>10.25</v>
      </c>
    </row>
    <row r="594" spans="1:2" ht="16.05" customHeight="1" x14ac:dyDescent="0.25">
      <c r="A594" s="41">
        <v>54482</v>
      </c>
      <c r="B594" s="19">
        <v>10.25</v>
      </c>
    </row>
    <row r="595" spans="1:2" ht="16.05" customHeight="1" x14ac:dyDescent="0.25">
      <c r="A595" s="41">
        <v>54513</v>
      </c>
      <c r="B595" s="19">
        <v>10.25</v>
      </c>
    </row>
    <row r="596" spans="1:2" ht="16.05" customHeight="1" x14ac:dyDescent="0.25">
      <c r="A596" s="41">
        <v>54543</v>
      </c>
      <c r="B596" s="19">
        <v>10.25</v>
      </c>
    </row>
    <row r="597" spans="1:2" ht="16.05" customHeight="1" x14ac:dyDescent="0.25">
      <c r="A597" s="41">
        <v>54574</v>
      </c>
      <c r="B597" s="19">
        <v>10.25</v>
      </c>
    </row>
    <row r="598" spans="1:2" ht="16.05" customHeight="1" x14ac:dyDescent="0.25">
      <c r="A598" s="41">
        <v>54604</v>
      </c>
      <c r="B598" s="19">
        <v>10.25</v>
      </c>
    </row>
    <row r="599" spans="1:2" ht="16.05" customHeight="1" x14ac:dyDescent="0.25">
      <c r="A599" s="41">
        <v>54635</v>
      </c>
      <c r="B599" s="19">
        <v>10.25</v>
      </c>
    </row>
    <row r="600" spans="1:2" ht="16.05" customHeight="1" x14ac:dyDescent="0.25">
      <c r="A600" s="41">
        <v>54666</v>
      </c>
      <c r="B600" s="19">
        <v>10.25</v>
      </c>
    </row>
    <row r="601" spans="1:2" ht="16.05" customHeight="1" x14ac:dyDescent="0.25">
      <c r="A601" s="41">
        <v>54696</v>
      </c>
      <c r="B601" s="19">
        <v>10.25</v>
      </c>
    </row>
    <row r="602" spans="1:2" ht="16.05" customHeight="1" x14ac:dyDescent="0.25">
      <c r="A602" s="41">
        <v>54727</v>
      </c>
      <c r="B602" s="19">
        <v>10.25</v>
      </c>
    </row>
    <row r="603" spans="1:2" ht="16.05" customHeight="1" x14ac:dyDescent="0.25">
      <c r="A603" s="41">
        <v>54757</v>
      </c>
      <c r="B603" s="19">
        <v>10.25</v>
      </c>
    </row>
    <row r="604" spans="1:2" ht="16.05" customHeight="1" x14ac:dyDescent="0.25">
      <c r="A604" s="41">
        <v>54788</v>
      </c>
      <c r="B604" s="19">
        <v>10.25</v>
      </c>
    </row>
    <row r="605" spans="1:2" ht="16.05" customHeight="1" x14ac:dyDescent="0.25">
      <c r="A605" s="41">
        <v>54819</v>
      </c>
      <c r="B605" s="19">
        <v>10.25</v>
      </c>
    </row>
    <row r="606" spans="1:2" ht="16.05" customHeight="1" x14ac:dyDescent="0.25">
      <c r="A606" s="41">
        <v>54847</v>
      </c>
      <c r="B606" s="19">
        <v>10.25</v>
      </c>
    </row>
    <row r="607" spans="1:2" ht="16.05" customHeight="1" x14ac:dyDescent="0.25">
      <c r="A607" s="41">
        <v>54878</v>
      </c>
      <c r="B607" s="19">
        <v>10.25</v>
      </c>
    </row>
    <row r="608" spans="1:2" ht="16.05" customHeight="1" x14ac:dyDescent="0.25">
      <c r="A608" s="41">
        <v>54908</v>
      </c>
      <c r="B608" s="19">
        <v>10.25</v>
      </c>
    </row>
    <row r="609" spans="1:2" ht="16.05" customHeight="1" x14ac:dyDescent="0.25">
      <c r="A609" s="41">
        <v>54939</v>
      </c>
      <c r="B609" s="19">
        <v>10.25</v>
      </c>
    </row>
    <row r="610" spans="1:2" ht="16.05" customHeight="1" x14ac:dyDescent="0.25">
      <c r="A610" s="41">
        <v>54969</v>
      </c>
      <c r="B610" s="19">
        <v>10.25</v>
      </c>
    </row>
    <row r="611" spans="1:2" ht="16.05" customHeight="1" x14ac:dyDescent="0.25">
      <c r="A611" s="41">
        <v>55000</v>
      </c>
      <c r="B611" s="19">
        <v>10.25</v>
      </c>
    </row>
    <row r="612" spans="1:2" ht="16.05" customHeight="1" x14ac:dyDescent="0.25">
      <c r="A612" s="41">
        <v>55031</v>
      </c>
      <c r="B612" s="19">
        <v>10.25</v>
      </c>
    </row>
    <row r="613" spans="1:2" ht="16.05" customHeight="1" x14ac:dyDescent="0.25">
      <c r="A613" s="41">
        <v>55061</v>
      </c>
      <c r="B613" s="19">
        <v>10.25</v>
      </c>
    </row>
    <row r="614" spans="1:2" ht="16.05" customHeight="1" x14ac:dyDescent="0.25">
      <c r="A614" s="41">
        <v>55092</v>
      </c>
      <c r="B614" s="19">
        <v>10.25</v>
      </c>
    </row>
    <row r="615" spans="1:2" ht="16.05" customHeight="1" x14ac:dyDescent="0.25">
      <c r="A615" s="41">
        <v>55122</v>
      </c>
      <c r="B615" s="19">
        <v>10.25</v>
      </c>
    </row>
    <row r="616" spans="1:2" ht="16.05" customHeight="1" x14ac:dyDescent="0.25">
      <c r="A616" s="41">
        <v>55153</v>
      </c>
      <c r="B616" s="19">
        <v>10.25</v>
      </c>
    </row>
    <row r="617" spans="1:2" ht="16.05" customHeight="1" x14ac:dyDescent="0.25">
      <c r="A617" s="41">
        <v>55184</v>
      </c>
      <c r="B617" s="19">
        <v>10.25</v>
      </c>
    </row>
    <row r="618" spans="1:2" ht="16.05" customHeight="1" x14ac:dyDescent="0.25">
      <c r="A618" s="41">
        <v>55212</v>
      </c>
      <c r="B618" s="19">
        <v>10.25</v>
      </c>
    </row>
    <row r="619" spans="1:2" ht="16.05" customHeight="1" x14ac:dyDescent="0.25">
      <c r="A619" s="41">
        <v>55243</v>
      </c>
      <c r="B619" s="19">
        <v>10.25</v>
      </c>
    </row>
    <row r="620" spans="1:2" ht="16.05" customHeight="1" x14ac:dyDescent="0.25">
      <c r="A620" s="41">
        <v>55273</v>
      </c>
      <c r="B620" s="19">
        <v>10.25</v>
      </c>
    </row>
    <row r="621" spans="1:2" ht="16.05" customHeight="1" x14ac:dyDescent="0.25">
      <c r="A621" s="41">
        <v>55304</v>
      </c>
      <c r="B621" s="19">
        <v>10.25</v>
      </c>
    </row>
    <row r="622" spans="1:2" ht="16.05" customHeight="1" x14ac:dyDescent="0.25">
      <c r="A622" s="41">
        <v>55334</v>
      </c>
      <c r="B622" s="19">
        <v>10.25</v>
      </c>
    </row>
    <row r="623" spans="1:2" ht="16.05" customHeight="1" x14ac:dyDescent="0.25">
      <c r="A623" s="41">
        <v>55365</v>
      </c>
      <c r="B623" s="19">
        <v>10.25</v>
      </c>
    </row>
    <row r="624" spans="1:2" ht="16.05" customHeight="1" x14ac:dyDescent="0.25">
      <c r="A624" s="41">
        <v>55396</v>
      </c>
      <c r="B624" s="19">
        <v>10.25</v>
      </c>
    </row>
    <row r="625" spans="1:2" ht="16.05" customHeight="1" x14ac:dyDescent="0.25">
      <c r="A625" s="41">
        <v>55426</v>
      </c>
      <c r="B625" s="19">
        <v>10.25</v>
      </c>
    </row>
    <row r="626" spans="1:2" ht="16.05" customHeight="1" x14ac:dyDescent="0.25">
      <c r="A626" s="41">
        <v>55457</v>
      </c>
      <c r="B626" s="19">
        <v>10.25</v>
      </c>
    </row>
    <row r="627" spans="1:2" ht="16.05" customHeight="1" x14ac:dyDescent="0.25">
      <c r="A627" s="41">
        <v>55487</v>
      </c>
      <c r="B627" s="19">
        <v>10.25</v>
      </c>
    </row>
    <row r="628" spans="1:2" ht="16.05" customHeight="1" x14ac:dyDescent="0.25">
      <c r="A628" s="41">
        <v>55518</v>
      </c>
      <c r="B628" s="19">
        <v>10.25</v>
      </c>
    </row>
    <row r="629" spans="1:2" ht="16.05" customHeight="1" x14ac:dyDescent="0.25">
      <c r="A629" s="41">
        <v>55549</v>
      </c>
      <c r="B629" s="19">
        <v>10.25</v>
      </c>
    </row>
    <row r="630" spans="1:2" ht="16.05" customHeight="1" x14ac:dyDescent="0.25">
      <c r="A630" s="41">
        <v>55578</v>
      </c>
      <c r="B630" s="19">
        <v>10.25</v>
      </c>
    </row>
    <row r="631" spans="1:2" ht="16.05" customHeight="1" x14ac:dyDescent="0.25">
      <c r="A631" s="41">
        <v>55609</v>
      </c>
      <c r="B631" s="19">
        <v>10.25</v>
      </c>
    </row>
    <row r="632" spans="1:2" ht="16.05" customHeight="1" x14ac:dyDescent="0.25">
      <c r="A632" s="41">
        <v>55639</v>
      </c>
      <c r="B632" s="19">
        <v>10.25</v>
      </c>
    </row>
    <row r="633" spans="1:2" ht="16.05" customHeight="1" x14ac:dyDescent="0.25">
      <c r="A633" s="41">
        <v>55670</v>
      </c>
      <c r="B633" s="19">
        <v>10.25</v>
      </c>
    </row>
    <row r="634" spans="1:2" ht="16.05" customHeight="1" x14ac:dyDescent="0.25">
      <c r="A634" s="41">
        <v>55700</v>
      </c>
      <c r="B634" s="19">
        <v>10.25</v>
      </c>
    </row>
    <row r="635" spans="1:2" ht="16.05" customHeight="1" x14ac:dyDescent="0.25">
      <c r="A635" s="41">
        <v>55731</v>
      </c>
      <c r="B635" s="19">
        <v>10.25</v>
      </c>
    </row>
    <row r="636" spans="1:2" ht="16.05" customHeight="1" x14ac:dyDescent="0.25">
      <c r="A636" s="41">
        <v>55762</v>
      </c>
      <c r="B636" s="19">
        <v>10.25</v>
      </c>
    </row>
    <row r="637" spans="1:2" ht="16.05" customHeight="1" x14ac:dyDescent="0.25">
      <c r="A637" s="41">
        <v>55792</v>
      </c>
      <c r="B637" s="19">
        <v>10.25</v>
      </c>
    </row>
    <row r="638" spans="1:2" ht="16.05" customHeight="1" x14ac:dyDescent="0.25">
      <c r="A638" s="41">
        <v>55823</v>
      </c>
      <c r="B638" s="19">
        <v>10.25</v>
      </c>
    </row>
    <row r="639" spans="1:2" ht="16.05" customHeight="1" x14ac:dyDescent="0.25">
      <c r="A639" s="41">
        <v>55853</v>
      </c>
      <c r="B639" s="19">
        <v>10.25</v>
      </c>
    </row>
    <row r="640" spans="1:2" ht="16.05" customHeight="1" x14ac:dyDescent="0.25">
      <c r="A640" s="41">
        <v>55884</v>
      </c>
      <c r="B640" s="19">
        <v>10.25</v>
      </c>
    </row>
    <row r="641" spans="1:2" ht="16.05" customHeight="1" x14ac:dyDescent="0.25">
      <c r="A641" s="41">
        <v>55915</v>
      </c>
      <c r="B641" s="19">
        <v>10.25</v>
      </c>
    </row>
    <row r="642" spans="1:2" ht="16.05" customHeight="1" x14ac:dyDescent="0.25">
      <c r="A642" s="41">
        <v>55943</v>
      </c>
      <c r="B642" s="19">
        <v>10.25</v>
      </c>
    </row>
    <row r="643" spans="1:2" ht="16.05" customHeight="1" x14ac:dyDescent="0.25">
      <c r="A643" s="41">
        <v>55974</v>
      </c>
      <c r="B643" s="19">
        <v>10.25</v>
      </c>
    </row>
    <row r="644" spans="1:2" ht="16.05" customHeight="1" x14ac:dyDescent="0.25">
      <c r="A644" s="41">
        <v>56004</v>
      </c>
      <c r="B644" s="19">
        <v>10.25</v>
      </c>
    </row>
    <row r="645" spans="1:2" ht="16.05" customHeight="1" x14ac:dyDescent="0.25">
      <c r="A645" s="41">
        <v>56035</v>
      </c>
      <c r="B645" s="19">
        <v>10.25</v>
      </c>
    </row>
    <row r="646" spans="1:2" ht="16.05" customHeight="1" x14ac:dyDescent="0.25">
      <c r="A646" s="41">
        <v>56065</v>
      </c>
      <c r="B646" s="19">
        <v>10.25</v>
      </c>
    </row>
    <row r="647" spans="1:2" ht="16.05" customHeight="1" x14ac:dyDescent="0.25">
      <c r="A647" s="41">
        <v>56096</v>
      </c>
      <c r="B647" s="19">
        <v>10.25</v>
      </c>
    </row>
    <row r="648" spans="1:2" ht="16.05" customHeight="1" x14ac:dyDescent="0.25">
      <c r="A648" s="41">
        <v>56127</v>
      </c>
      <c r="B648" s="19">
        <v>10.25</v>
      </c>
    </row>
    <row r="649" spans="1:2" ht="16.05" customHeight="1" x14ac:dyDescent="0.25">
      <c r="A649" s="41">
        <v>56157</v>
      </c>
      <c r="B649" s="19">
        <v>10.25</v>
      </c>
    </row>
    <row r="650" spans="1:2" ht="16.05" customHeight="1" x14ac:dyDescent="0.25">
      <c r="A650" s="41">
        <v>56188</v>
      </c>
      <c r="B650" s="19">
        <v>10.25</v>
      </c>
    </row>
    <row r="651" spans="1:2" ht="16.05" customHeight="1" x14ac:dyDescent="0.25">
      <c r="A651" s="41">
        <v>56218</v>
      </c>
      <c r="B651" s="19">
        <v>10.25</v>
      </c>
    </row>
    <row r="652" spans="1:2" ht="16.05" customHeight="1" x14ac:dyDescent="0.25">
      <c r="A652" s="41">
        <v>56249</v>
      </c>
      <c r="B652" s="19">
        <v>10.25</v>
      </c>
    </row>
    <row r="653" spans="1:2" ht="16.05" customHeight="1" x14ac:dyDescent="0.25">
      <c r="A653" s="41">
        <v>56280</v>
      </c>
      <c r="B653" s="19">
        <v>10.25</v>
      </c>
    </row>
    <row r="654" spans="1:2" ht="16.05" customHeight="1" x14ac:dyDescent="0.25">
      <c r="A654" s="41">
        <v>56308</v>
      </c>
      <c r="B654" s="19">
        <v>10.25</v>
      </c>
    </row>
    <row r="655" spans="1:2" ht="16.05" customHeight="1" x14ac:dyDescent="0.25">
      <c r="A655" s="41">
        <v>56339</v>
      </c>
      <c r="B655" s="19">
        <v>10.25</v>
      </c>
    </row>
    <row r="656" spans="1:2" ht="16.05" customHeight="1" x14ac:dyDescent="0.25">
      <c r="A656" s="41">
        <v>56369</v>
      </c>
      <c r="B656" s="19">
        <v>10.25</v>
      </c>
    </row>
    <row r="657" spans="1:2" ht="16.05" customHeight="1" x14ac:dyDescent="0.25">
      <c r="A657" s="41">
        <v>56400</v>
      </c>
      <c r="B657" s="19">
        <v>10.25</v>
      </c>
    </row>
    <row r="658" spans="1:2" ht="16.05" customHeight="1" x14ac:dyDescent="0.25">
      <c r="A658" s="41">
        <v>56430</v>
      </c>
      <c r="B658" s="19">
        <v>10.25</v>
      </c>
    </row>
    <row r="659" spans="1:2" ht="16.05" customHeight="1" x14ac:dyDescent="0.25">
      <c r="A659" s="41">
        <v>56461</v>
      </c>
      <c r="B659" s="19">
        <v>10.25</v>
      </c>
    </row>
    <row r="660" spans="1:2" ht="16.05" customHeight="1" x14ac:dyDescent="0.25">
      <c r="A660" s="41">
        <v>56492</v>
      </c>
      <c r="B660" s="19">
        <v>10.25</v>
      </c>
    </row>
    <row r="661" spans="1:2" ht="16.05" customHeight="1" x14ac:dyDescent="0.25">
      <c r="A661" s="41">
        <v>56522</v>
      </c>
      <c r="B661" s="19">
        <v>10.25</v>
      </c>
    </row>
    <row r="662" spans="1:2" ht="16.05" customHeight="1" x14ac:dyDescent="0.25">
      <c r="A662" s="41">
        <v>56553</v>
      </c>
      <c r="B662" s="19">
        <v>10.25</v>
      </c>
    </row>
    <row r="663" spans="1:2" ht="16.05" customHeight="1" x14ac:dyDescent="0.25">
      <c r="A663" s="41">
        <v>56583</v>
      </c>
      <c r="B663" s="19">
        <v>10.25</v>
      </c>
    </row>
    <row r="664" spans="1:2" ht="16.05" customHeight="1" x14ac:dyDescent="0.25">
      <c r="A664" s="41">
        <v>56614</v>
      </c>
      <c r="B664" s="19">
        <v>10.25</v>
      </c>
    </row>
    <row r="665" spans="1:2" ht="16.05" customHeight="1" x14ac:dyDescent="0.25">
      <c r="A665" s="41">
        <v>56645</v>
      </c>
      <c r="B665" s="19">
        <v>10.25</v>
      </c>
    </row>
    <row r="666" spans="1:2" ht="16.05" customHeight="1" x14ac:dyDescent="0.25">
      <c r="A666" s="41">
        <v>56673</v>
      </c>
      <c r="B666" s="19">
        <v>10.25</v>
      </c>
    </row>
    <row r="667" spans="1:2" ht="16.05" customHeight="1" x14ac:dyDescent="0.25">
      <c r="A667" s="41">
        <v>56704</v>
      </c>
      <c r="B667" s="19">
        <v>10.25</v>
      </c>
    </row>
    <row r="668" spans="1:2" ht="16.05" customHeight="1" x14ac:dyDescent="0.25">
      <c r="A668" s="41">
        <v>56734</v>
      </c>
      <c r="B668" s="19">
        <v>10.25</v>
      </c>
    </row>
    <row r="669" spans="1:2" ht="16.05" customHeight="1" x14ac:dyDescent="0.25">
      <c r="A669" s="41">
        <v>56765</v>
      </c>
      <c r="B669" s="19">
        <v>10.25</v>
      </c>
    </row>
    <row r="670" spans="1:2" ht="16.05" customHeight="1" x14ac:dyDescent="0.25">
      <c r="A670" s="41">
        <v>56795</v>
      </c>
      <c r="B670" s="19">
        <v>10.25</v>
      </c>
    </row>
    <row r="671" spans="1:2" ht="16.05" customHeight="1" x14ac:dyDescent="0.25">
      <c r="A671" s="41">
        <v>56826</v>
      </c>
      <c r="B671" s="19">
        <v>10.25</v>
      </c>
    </row>
    <row r="672" spans="1:2" ht="16.05" customHeight="1" x14ac:dyDescent="0.25">
      <c r="A672" s="41">
        <v>56857</v>
      </c>
      <c r="B672" s="19">
        <v>10.25</v>
      </c>
    </row>
    <row r="673" spans="1:2" ht="16.05" customHeight="1" x14ac:dyDescent="0.25">
      <c r="A673" s="41">
        <v>56887</v>
      </c>
      <c r="B673" s="19">
        <v>10.25</v>
      </c>
    </row>
    <row r="674" spans="1:2" ht="16.05" customHeight="1" x14ac:dyDescent="0.25">
      <c r="A674" s="41">
        <v>56918</v>
      </c>
      <c r="B674" s="19">
        <v>10.25</v>
      </c>
    </row>
    <row r="675" spans="1:2" ht="16.05" customHeight="1" x14ac:dyDescent="0.25">
      <c r="A675" s="41">
        <v>56948</v>
      </c>
      <c r="B675" s="19">
        <v>10.25</v>
      </c>
    </row>
    <row r="676" spans="1:2" ht="16.05" customHeight="1" x14ac:dyDescent="0.25">
      <c r="A676" s="41">
        <v>56979</v>
      </c>
      <c r="B676" s="19">
        <v>10.25</v>
      </c>
    </row>
    <row r="677" spans="1:2" ht="16.05" customHeight="1" x14ac:dyDescent="0.25">
      <c r="A677" s="41">
        <v>57010</v>
      </c>
      <c r="B677" s="19">
        <v>10.25</v>
      </c>
    </row>
    <row r="678" spans="1:2" ht="16.05" customHeight="1" x14ac:dyDescent="0.25">
      <c r="A678" s="41">
        <v>57039</v>
      </c>
      <c r="B678" s="19">
        <v>10.25</v>
      </c>
    </row>
    <row r="679" spans="1:2" ht="16.05" customHeight="1" x14ac:dyDescent="0.25">
      <c r="A679" s="41">
        <v>57070</v>
      </c>
      <c r="B679" s="19">
        <v>10.25</v>
      </c>
    </row>
    <row r="680" spans="1:2" ht="16.05" customHeight="1" x14ac:dyDescent="0.25">
      <c r="A680" s="41">
        <v>57100</v>
      </c>
      <c r="B680" s="19">
        <v>10.25</v>
      </c>
    </row>
    <row r="681" spans="1:2" ht="16.05" customHeight="1" x14ac:dyDescent="0.25">
      <c r="A681" s="41">
        <v>57131</v>
      </c>
      <c r="B681" s="19">
        <v>10.25</v>
      </c>
    </row>
    <row r="682" spans="1:2" ht="16.05" customHeight="1" x14ac:dyDescent="0.25">
      <c r="A682" s="41">
        <v>57161</v>
      </c>
      <c r="B682" s="19">
        <v>10.25</v>
      </c>
    </row>
    <row r="683" spans="1:2" ht="16.05" customHeight="1" x14ac:dyDescent="0.25">
      <c r="A683" s="41">
        <v>57192</v>
      </c>
      <c r="B683" s="19">
        <v>10.25</v>
      </c>
    </row>
    <row r="684" spans="1:2" ht="16.05" customHeight="1" x14ac:dyDescent="0.25">
      <c r="A684" s="41">
        <v>57223</v>
      </c>
      <c r="B684" s="19">
        <v>10.25</v>
      </c>
    </row>
    <row r="685" spans="1:2" ht="16.05" customHeight="1" x14ac:dyDescent="0.25">
      <c r="A685" s="41">
        <v>57253</v>
      </c>
      <c r="B685" s="19">
        <v>10.25</v>
      </c>
    </row>
    <row r="686" spans="1:2" ht="16.05" customHeight="1" x14ac:dyDescent="0.25">
      <c r="A686" s="41">
        <v>57284</v>
      </c>
      <c r="B686" s="19">
        <v>10.25</v>
      </c>
    </row>
    <row r="687" spans="1:2" ht="16.05" customHeight="1" x14ac:dyDescent="0.25">
      <c r="A687" s="41">
        <v>57314</v>
      </c>
      <c r="B687" s="19">
        <v>10.25</v>
      </c>
    </row>
    <row r="688" spans="1:2" ht="16.05" customHeight="1" x14ac:dyDescent="0.25">
      <c r="A688" s="41">
        <v>57345</v>
      </c>
      <c r="B688" s="19">
        <v>10.25</v>
      </c>
    </row>
    <row r="689" spans="1:2" ht="16.05" customHeight="1" x14ac:dyDescent="0.25">
      <c r="A689" s="41">
        <v>57376</v>
      </c>
      <c r="B689" s="19">
        <v>10.25</v>
      </c>
    </row>
    <row r="690" spans="1:2" ht="16.05" customHeight="1" x14ac:dyDescent="0.25">
      <c r="A690" s="41">
        <v>57404</v>
      </c>
      <c r="B690" s="19">
        <v>10.25</v>
      </c>
    </row>
    <row r="691" spans="1:2" ht="16.05" customHeight="1" x14ac:dyDescent="0.25">
      <c r="A691" s="41">
        <v>57435</v>
      </c>
      <c r="B691" s="19">
        <v>10.25</v>
      </c>
    </row>
    <row r="692" spans="1:2" ht="16.05" customHeight="1" x14ac:dyDescent="0.25">
      <c r="A692" s="41">
        <v>57465</v>
      </c>
      <c r="B692" s="19">
        <v>10.25</v>
      </c>
    </row>
    <row r="693" spans="1:2" ht="16.05" customHeight="1" x14ac:dyDescent="0.25">
      <c r="A693" s="41">
        <v>57496</v>
      </c>
      <c r="B693" s="19">
        <v>10.25</v>
      </c>
    </row>
    <row r="694" spans="1:2" ht="16.05" customHeight="1" x14ac:dyDescent="0.25">
      <c r="A694" s="41">
        <v>57526</v>
      </c>
      <c r="B694" s="19">
        <v>10.25</v>
      </c>
    </row>
    <row r="695" spans="1:2" ht="16.05" customHeight="1" x14ac:dyDescent="0.25">
      <c r="A695" s="41">
        <v>57557</v>
      </c>
      <c r="B695" s="19">
        <v>10.25</v>
      </c>
    </row>
    <row r="696" spans="1:2" ht="16.05" customHeight="1" x14ac:dyDescent="0.25">
      <c r="A696" s="41">
        <v>57588</v>
      </c>
      <c r="B696" s="19">
        <v>10.25</v>
      </c>
    </row>
    <row r="697" spans="1:2" ht="16.05" customHeight="1" x14ac:dyDescent="0.25">
      <c r="A697" s="41">
        <v>57618</v>
      </c>
      <c r="B697" s="19">
        <v>10.25</v>
      </c>
    </row>
    <row r="698" spans="1:2" ht="16.05" customHeight="1" x14ac:dyDescent="0.25">
      <c r="A698" s="41">
        <v>57649</v>
      </c>
      <c r="B698" s="19">
        <v>10.25</v>
      </c>
    </row>
    <row r="699" spans="1:2" ht="16.05" customHeight="1" x14ac:dyDescent="0.25">
      <c r="A699" s="41">
        <v>57679</v>
      </c>
      <c r="B699" s="19">
        <v>10.25</v>
      </c>
    </row>
    <row r="700" spans="1:2" ht="16.05" customHeight="1" x14ac:dyDescent="0.25">
      <c r="A700" s="41">
        <v>57710</v>
      </c>
      <c r="B700" s="19">
        <v>10.25</v>
      </c>
    </row>
    <row r="701" spans="1:2" ht="16.05" customHeight="1" x14ac:dyDescent="0.25">
      <c r="A701" s="41">
        <v>57741</v>
      </c>
      <c r="B701" s="19">
        <v>10.25</v>
      </c>
    </row>
    <row r="702" spans="1:2" ht="16.05" customHeight="1" x14ac:dyDescent="0.25">
      <c r="A702" s="41">
        <v>57769</v>
      </c>
      <c r="B702" s="19">
        <v>10.25</v>
      </c>
    </row>
    <row r="703" spans="1:2" ht="16.05" customHeight="1" x14ac:dyDescent="0.25">
      <c r="A703" s="41">
        <v>57800</v>
      </c>
      <c r="B703" s="19">
        <v>10.25</v>
      </c>
    </row>
    <row r="704" spans="1:2" ht="16.05" customHeight="1" x14ac:dyDescent="0.25">
      <c r="A704" s="41">
        <v>57830</v>
      </c>
      <c r="B704" s="19">
        <v>10.25</v>
      </c>
    </row>
    <row r="705" spans="1:2" ht="16.05" customHeight="1" x14ac:dyDescent="0.25">
      <c r="A705" s="41">
        <v>57861</v>
      </c>
      <c r="B705" s="19">
        <v>10.25</v>
      </c>
    </row>
    <row r="706" spans="1:2" ht="16.05" customHeight="1" x14ac:dyDescent="0.25">
      <c r="A706" s="41">
        <v>57891</v>
      </c>
      <c r="B706" s="19">
        <v>10.25</v>
      </c>
    </row>
    <row r="707" spans="1:2" ht="16.05" customHeight="1" x14ac:dyDescent="0.25">
      <c r="A707" s="41">
        <v>57922</v>
      </c>
      <c r="B707" s="19">
        <v>10.25</v>
      </c>
    </row>
    <row r="708" spans="1:2" ht="16.05" customHeight="1" x14ac:dyDescent="0.25">
      <c r="A708" s="41">
        <v>57953</v>
      </c>
      <c r="B708" s="19">
        <v>10.25</v>
      </c>
    </row>
    <row r="709" spans="1:2" ht="16.05" customHeight="1" x14ac:dyDescent="0.25">
      <c r="A709" s="41">
        <v>57983</v>
      </c>
      <c r="B709" s="19">
        <v>10.25</v>
      </c>
    </row>
    <row r="710" spans="1:2" ht="16.05" customHeight="1" x14ac:dyDescent="0.25">
      <c r="A710" s="41">
        <v>58014</v>
      </c>
      <c r="B710" s="19">
        <v>10.25</v>
      </c>
    </row>
    <row r="711" spans="1:2" ht="16.05" customHeight="1" x14ac:dyDescent="0.25">
      <c r="A711" s="41">
        <v>58044</v>
      </c>
      <c r="B711" s="19">
        <v>10.25</v>
      </c>
    </row>
    <row r="712" spans="1:2" ht="16.05" customHeight="1" x14ac:dyDescent="0.25">
      <c r="A712" s="41">
        <v>58075</v>
      </c>
      <c r="B712" s="19">
        <v>10.25</v>
      </c>
    </row>
    <row r="713" spans="1:2" ht="16.05" customHeight="1" x14ac:dyDescent="0.25">
      <c r="A713" s="41">
        <v>58106</v>
      </c>
      <c r="B713" s="19">
        <v>10.25</v>
      </c>
    </row>
    <row r="714" spans="1:2" ht="16.05" customHeight="1" x14ac:dyDescent="0.25">
      <c r="A714" s="41">
        <v>58134</v>
      </c>
      <c r="B714" s="19">
        <v>10.25</v>
      </c>
    </row>
    <row r="715" spans="1:2" ht="16.05" customHeight="1" x14ac:dyDescent="0.25">
      <c r="A715" s="41">
        <v>58165</v>
      </c>
      <c r="B715" s="19">
        <v>10.25</v>
      </c>
    </row>
    <row r="716" spans="1:2" ht="16.05" customHeight="1" x14ac:dyDescent="0.25">
      <c r="A716" s="41">
        <v>58195</v>
      </c>
      <c r="B716" s="19">
        <v>10.25</v>
      </c>
    </row>
    <row r="717" spans="1:2" ht="16.05" customHeight="1" x14ac:dyDescent="0.25">
      <c r="A717" s="41">
        <v>58226</v>
      </c>
      <c r="B717" s="19">
        <v>10.25</v>
      </c>
    </row>
    <row r="718" spans="1:2" ht="16.05" customHeight="1" x14ac:dyDescent="0.25">
      <c r="A718" s="41">
        <v>58256</v>
      </c>
      <c r="B718" s="19">
        <v>10.25</v>
      </c>
    </row>
    <row r="719" spans="1:2" ht="16.05" customHeight="1" x14ac:dyDescent="0.25">
      <c r="A719" s="41">
        <v>58287</v>
      </c>
      <c r="B719" s="19">
        <v>10.25</v>
      </c>
    </row>
    <row r="720" spans="1:2" ht="16.05" customHeight="1" x14ac:dyDescent="0.25">
      <c r="A720" s="41">
        <v>58318</v>
      </c>
      <c r="B720" s="19">
        <v>10.25</v>
      </c>
    </row>
    <row r="721" spans="1:2" ht="16.05" customHeight="1" x14ac:dyDescent="0.25">
      <c r="A721" s="41">
        <v>58348</v>
      </c>
      <c r="B721" s="19">
        <v>10.25</v>
      </c>
    </row>
    <row r="722" spans="1:2" ht="16.05" customHeight="1" x14ac:dyDescent="0.25">
      <c r="A722" s="41">
        <v>58379</v>
      </c>
      <c r="B722" s="19">
        <v>10.25</v>
      </c>
    </row>
    <row r="723" spans="1:2" ht="16.05" customHeight="1" x14ac:dyDescent="0.25">
      <c r="A723" s="41">
        <v>58409</v>
      </c>
      <c r="B723" s="19">
        <v>10.25</v>
      </c>
    </row>
    <row r="724" spans="1:2" ht="16.05" customHeight="1" x14ac:dyDescent="0.25">
      <c r="A724" s="41">
        <v>58440</v>
      </c>
      <c r="B724" s="19">
        <v>10.25</v>
      </c>
    </row>
    <row r="725" spans="1:2" ht="16.05" customHeight="1" x14ac:dyDescent="0.25">
      <c r="A725" s="41">
        <v>58471</v>
      </c>
      <c r="B725" s="19">
        <v>10.25</v>
      </c>
    </row>
    <row r="726" spans="1:2" ht="16.05" customHeight="1" x14ac:dyDescent="0.25">
      <c r="A726" s="41">
        <v>58500</v>
      </c>
      <c r="B726" s="19">
        <v>10.25</v>
      </c>
    </row>
    <row r="727" spans="1:2" ht="16.05" customHeight="1" x14ac:dyDescent="0.25">
      <c r="A727" s="41">
        <v>58531</v>
      </c>
      <c r="B727" s="19">
        <v>10.25</v>
      </c>
    </row>
    <row r="728" spans="1:2" ht="16.05" customHeight="1" x14ac:dyDescent="0.25">
      <c r="A728" s="41">
        <v>58561</v>
      </c>
      <c r="B728" s="19">
        <v>10.25</v>
      </c>
    </row>
    <row r="729" spans="1:2" ht="16.05" customHeight="1" x14ac:dyDescent="0.25">
      <c r="A729" s="41">
        <v>58592</v>
      </c>
      <c r="B729" s="19">
        <v>10.25</v>
      </c>
    </row>
    <row r="730" spans="1:2" ht="16.05" customHeight="1" x14ac:dyDescent="0.25">
      <c r="A730" s="41">
        <v>58622</v>
      </c>
      <c r="B730" s="19">
        <v>10.25</v>
      </c>
    </row>
    <row r="731" spans="1:2" ht="16.05" customHeight="1" x14ac:dyDescent="0.25">
      <c r="A731" s="41">
        <v>58653</v>
      </c>
      <c r="B731" s="19">
        <v>10.25</v>
      </c>
    </row>
    <row r="732" spans="1:2" ht="16.05" customHeight="1" x14ac:dyDescent="0.25">
      <c r="A732" s="41">
        <v>58684</v>
      </c>
      <c r="B732" s="19">
        <v>10.25</v>
      </c>
    </row>
    <row r="733" spans="1:2" ht="16.05" customHeight="1" x14ac:dyDescent="0.25">
      <c r="A733" s="41">
        <v>58714</v>
      </c>
      <c r="B733" s="19">
        <v>10.25</v>
      </c>
    </row>
    <row r="734" spans="1:2" ht="16.05" customHeight="1" x14ac:dyDescent="0.25">
      <c r="A734" s="41">
        <v>58745</v>
      </c>
      <c r="B734" s="19">
        <v>10.25</v>
      </c>
    </row>
    <row r="735" spans="1:2" ht="16.05" customHeight="1" x14ac:dyDescent="0.25">
      <c r="A735" s="41">
        <v>58775</v>
      </c>
      <c r="B735" s="19">
        <v>10.25</v>
      </c>
    </row>
    <row r="736" spans="1:2" ht="16.05" customHeight="1" x14ac:dyDescent="0.25">
      <c r="A736" s="41">
        <v>58806</v>
      </c>
      <c r="B736" s="19">
        <v>10.25</v>
      </c>
    </row>
    <row r="737" spans="1:2" ht="16.05" customHeight="1" x14ac:dyDescent="0.25">
      <c r="A737" s="41">
        <v>58837</v>
      </c>
      <c r="B737" s="19">
        <v>10.25</v>
      </c>
    </row>
    <row r="738" spans="1:2" ht="16.05" customHeight="1" x14ac:dyDescent="0.25">
      <c r="A738" s="41">
        <v>58865</v>
      </c>
      <c r="B738" s="19">
        <v>10.25</v>
      </c>
    </row>
    <row r="739" spans="1:2" ht="16.05" customHeight="1" x14ac:dyDescent="0.25">
      <c r="A739" s="41">
        <v>58896</v>
      </c>
      <c r="B739" s="19">
        <v>10.25</v>
      </c>
    </row>
    <row r="740" spans="1:2" ht="16.05" customHeight="1" x14ac:dyDescent="0.25">
      <c r="A740" s="41">
        <v>58926</v>
      </c>
      <c r="B740" s="19">
        <v>10.25</v>
      </c>
    </row>
    <row r="741" spans="1:2" ht="16.05" customHeight="1" x14ac:dyDescent="0.25">
      <c r="A741" s="41">
        <v>58957</v>
      </c>
      <c r="B741" s="19">
        <v>10.25</v>
      </c>
    </row>
    <row r="742" spans="1:2" ht="16.05" customHeight="1" x14ac:dyDescent="0.25">
      <c r="A742" s="41">
        <v>58987</v>
      </c>
      <c r="B742" s="19">
        <v>10.25</v>
      </c>
    </row>
    <row r="743" spans="1:2" ht="16.05" customHeight="1" x14ac:dyDescent="0.25">
      <c r="A743" s="41">
        <v>59018</v>
      </c>
      <c r="B743" s="19">
        <v>10.25</v>
      </c>
    </row>
    <row r="744" spans="1:2" ht="16.05" customHeight="1" x14ac:dyDescent="0.25">
      <c r="A744" s="41">
        <v>59049</v>
      </c>
      <c r="B744" s="19">
        <v>10.25</v>
      </c>
    </row>
    <row r="745" spans="1:2" ht="16.05" customHeight="1" x14ac:dyDescent="0.25">
      <c r="A745" s="41">
        <v>59079</v>
      </c>
      <c r="B745" s="19">
        <v>10.25</v>
      </c>
    </row>
    <row r="746" spans="1:2" ht="16.05" customHeight="1" x14ac:dyDescent="0.25">
      <c r="A746" s="41">
        <v>59110</v>
      </c>
      <c r="B746" s="19">
        <v>10.25</v>
      </c>
    </row>
    <row r="747" spans="1:2" ht="16.05" customHeight="1" x14ac:dyDescent="0.25">
      <c r="A747" s="41">
        <v>59140</v>
      </c>
      <c r="B747" s="19">
        <v>10.25</v>
      </c>
    </row>
    <row r="748" spans="1:2" ht="16.05" customHeight="1" x14ac:dyDescent="0.25">
      <c r="A748" s="41">
        <v>59171</v>
      </c>
      <c r="B748" s="19">
        <v>10.25</v>
      </c>
    </row>
    <row r="749" spans="1:2" ht="16.05" customHeight="1" x14ac:dyDescent="0.25">
      <c r="A749" s="41">
        <v>59202</v>
      </c>
      <c r="B749" s="19">
        <v>10.25</v>
      </c>
    </row>
    <row r="750" spans="1:2" ht="16.05" customHeight="1" x14ac:dyDescent="0.25">
      <c r="A750" s="41">
        <v>59230</v>
      </c>
      <c r="B750" s="19">
        <v>10.25</v>
      </c>
    </row>
    <row r="751" spans="1:2" ht="16.05" customHeight="1" x14ac:dyDescent="0.25">
      <c r="A751" s="41">
        <v>59261</v>
      </c>
      <c r="B751" s="19">
        <v>10.25</v>
      </c>
    </row>
    <row r="752" spans="1:2" ht="16.05" customHeight="1" x14ac:dyDescent="0.25">
      <c r="A752" s="41">
        <v>59291</v>
      </c>
      <c r="B752" s="19">
        <v>10.25</v>
      </c>
    </row>
    <row r="753" spans="1:2" ht="16.05" customHeight="1" x14ac:dyDescent="0.25">
      <c r="A753" s="41">
        <v>59322</v>
      </c>
      <c r="B753" s="19">
        <v>10.25</v>
      </c>
    </row>
    <row r="754" spans="1:2" ht="16.05" customHeight="1" x14ac:dyDescent="0.25">
      <c r="A754" s="41">
        <v>59352</v>
      </c>
      <c r="B754" s="19">
        <v>10.25</v>
      </c>
    </row>
    <row r="755" spans="1:2" ht="16.05" customHeight="1" x14ac:dyDescent="0.25">
      <c r="A755" s="41">
        <v>59383</v>
      </c>
      <c r="B755" s="19">
        <v>10.25</v>
      </c>
    </row>
    <row r="756" spans="1:2" ht="16.05" customHeight="1" x14ac:dyDescent="0.25">
      <c r="A756" s="41">
        <v>59414</v>
      </c>
      <c r="B756" s="19">
        <v>10.25</v>
      </c>
    </row>
    <row r="757" spans="1:2" ht="16.05" customHeight="1" x14ac:dyDescent="0.25">
      <c r="A757" s="41">
        <v>59444</v>
      </c>
      <c r="B757" s="19">
        <v>10.25</v>
      </c>
    </row>
    <row r="758" spans="1:2" ht="16.05" customHeight="1" x14ac:dyDescent="0.25">
      <c r="A758" s="41">
        <v>59475</v>
      </c>
      <c r="B758" s="19">
        <v>10.25</v>
      </c>
    </row>
    <row r="759" spans="1:2" ht="16.05" customHeight="1" x14ac:dyDescent="0.25">
      <c r="A759" s="41">
        <v>59505</v>
      </c>
      <c r="B759" s="19">
        <v>10.25</v>
      </c>
    </row>
    <row r="760" spans="1:2" ht="16.05" customHeight="1" x14ac:dyDescent="0.25">
      <c r="A760" s="41">
        <v>59536</v>
      </c>
      <c r="B760" s="19">
        <v>10.25</v>
      </c>
    </row>
    <row r="761" spans="1:2" ht="16.05" customHeight="1" x14ac:dyDescent="0.25">
      <c r="A761" s="41">
        <v>59567</v>
      </c>
      <c r="B761" s="19">
        <v>10.25</v>
      </c>
    </row>
    <row r="762" spans="1:2" ht="16.05" customHeight="1" x14ac:dyDescent="0.25">
      <c r="A762" s="41">
        <v>59595</v>
      </c>
      <c r="B762" s="19">
        <v>10.25</v>
      </c>
    </row>
    <row r="763" spans="1:2" ht="16.05" customHeight="1" x14ac:dyDescent="0.25">
      <c r="A763" s="41">
        <v>59626</v>
      </c>
      <c r="B763" s="19">
        <v>10.25</v>
      </c>
    </row>
    <row r="764" spans="1:2" ht="16.05" customHeight="1" x14ac:dyDescent="0.25">
      <c r="A764" s="41">
        <v>59656</v>
      </c>
      <c r="B764" s="19">
        <v>10.25</v>
      </c>
    </row>
    <row r="765" spans="1:2" ht="16.05" customHeight="1" x14ac:dyDescent="0.25">
      <c r="A765" s="41">
        <v>59687</v>
      </c>
      <c r="B765" s="19">
        <v>10.25</v>
      </c>
    </row>
    <row r="766" spans="1:2" ht="16.05" customHeight="1" x14ac:dyDescent="0.25">
      <c r="A766" s="41">
        <v>59717</v>
      </c>
      <c r="B766" s="19">
        <v>10.25</v>
      </c>
    </row>
    <row r="767" spans="1:2" ht="16.05" customHeight="1" x14ac:dyDescent="0.25">
      <c r="A767" s="41">
        <v>59748</v>
      </c>
      <c r="B767" s="19">
        <v>10.25</v>
      </c>
    </row>
    <row r="768" spans="1:2" ht="16.05" customHeight="1" x14ac:dyDescent="0.25">
      <c r="A768" s="41">
        <v>59779</v>
      </c>
      <c r="B768" s="19">
        <v>10.25</v>
      </c>
    </row>
    <row r="769" spans="1:2" ht="16.05" customHeight="1" x14ac:dyDescent="0.25">
      <c r="A769" s="41">
        <v>59809</v>
      </c>
      <c r="B769" s="19">
        <v>10.25</v>
      </c>
    </row>
    <row r="770" spans="1:2" ht="16.05" customHeight="1" x14ac:dyDescent="0.25">
      <c r="A770" s="41">
        <v>59840</v>
      </c>
      <c r="B770" s="19">
        <v>10.25</v>
      </c>
    </row>
    <row r="771" spans="1:2" ht="16.05" customHeight="1" x14ac:dyDescent="0.25">
      <c r="A771" s="41">
        <v>59870</v>
      </c>
      <c r="B771" s="19">
        <v>10.25</v>
      </c>
    </row>
    <row r="772" spans="1:2" ht="16.05" customHeight="1" x14ac:dyDescent="0.25">
      <c r="A772" s="41">
        <v>59901</v>
      </c>
      <c r="B772" s="19">
        <v>10.25</v>
      </c>
    </row>
    <row r="773" spans="1:2" ht="16.05" customHeight="1" x14ac:dyDescent="0.25">
      <c r="A773" s="41">
        <v>59932</v>
      </c>
      <c r="B773" s="19">
        <v>10.25</v>
      </c>
    </row>
    <row r="774" spans="1:2" ht="16.05" customHeight="1" x14ac:dyDescent="0.25">
      <c r="A774" s="41">
        <v>59961</v>
      </c>
      <c r="B774" s="19">
        <v>10.25</v>
      </c>
    </row>
    <row r="775" spans="1:2" ht="16.05" customHeight="1" x14ac:dyDescent="0.25">
      <c r="A775" s="41">
        <v>59992</v>
      </c>
      <c r="B775" s="19">
        <v>10.25</v>
      </c>
    </row>
    <row r="776" spans="1:2" ht="16.05" customHeight="1" x14ac:dyDescent="0.25">
      <c r="A776" s="41">
        <v>60022</v>
      </c>
      <c r="B776" s="19">
        <v>10.25</v>
      </c>
    </row>
    <row r="777" spans="1:2" ht="16.05" customHeight="1" x14ac:dyDescent="0.25">
      <c r="A777" s="41">
        <v>60053</v>
      </c>
      <c r="B777" s="19">
        <v>10.25</v>
      </c>
    </row>
    <row r="778" spans="1:2" ht="16.05" customHeight="1" x14ac:dyDescent="0.25">
      <c r="A778" s="41">
        <v>60083</v>
      </c>
      <c r="B778" s="19">
        <v>10.25</v>
      </c>
    </row>
    <row r="779" spans="1:2" ht="16.05" customHeight="1" x14ac:dyDescent="0.25">
      <c r="A779" s="41">
        <v>60114</v>
      </c>
      <c r="B779" s="19">
        <v>10.25</v>
      </c>
    </row>
    <row r="780" spans="1:2" ht="16.05" customHeight="1" x14ac:dyDescent="0.25">
      <c r="A780" s="41">
        <v>60145</v>
      </c>
      <c r="B780" s="19">
        <v>10.25</v>
      </c>
    </row>
    <row r="781" spans="1:2" ht="16.05" customHeight="1" x14ac:dyDescent="0.25">
      <c r="A781" s="41">
        <v>60175</v>
      </c>
      <c r="B781" s="19">
        <v>10.25</v>
      </c>
    </row>
    <row r="782" spans="1:2" ht="16.05" customHeight="1" x14ac:dyDescent="0.25">
      <c r="A782" s="41">
        <v>60206</v>
      </c>
      <c r="B782" s="19">
        <v>10.25</v>
      </c>
    </row>
    <row r="783" spans="1:2" ht="16.05" customHeight="1" x14ac:dyDescent="0.25">
      <c r="A783" s="41">
        <v>60236</v>
      </c>
      <c r="B783" s="19">
        <v>10.25</v>
      </c>
    </row>
    <row r="784" spans="1:2" ht="16.05" customHeight="1" x14ac:dyDescent="0.25">
      <c r="A784" s="41">
        <v>60267</v>
      </c>
      <c r="B784" s="19">
        <v>10.25</v>
      </c>
    </row>
    <row r="785" spans="1:2" ht="16.05" customHeight="1" x14ac:dyDescent="0.25">
      <c r="A785" s="41">
        <v>60298</v>
      </c>
      <c r="B785" s="19">
        <v>10.25</v>
      </c>
    </row>
    <row r="786" spans="1:2" ht="16.05" customHeight="1" x14ac:dyDescent="0.25">
      <c r="A786" s="41">
        <v>60326</v>
      </c>
      <c r="B786" s="19">
        <v>10.25</v>
      </c>
    </row>
    <row r="787" spans="1:2" ht="16.05" customHeight="1" x14ac:dyDescent="0.25">
      <c r="A787" s="41">
        <v>60357</v>
      </c>
      <c r="B787" s="19">
        <v>10.25</v>
      </c>
    </row>
    <row r="788" spans="1:2" ht="16.05" customHeight="1" x14ac:dyDescent="0.25">
      <c r="A788" s="41">
        <v>60387</v>
      </c>
      <c r="B788" s="19">
        <v>10.25</v>
      </c>
    </row>
    <row r="789" spans="1:2" ht="16.05" customHeight="1" x14ac:dyDescent="0.25">
      <c r="A789" s="41">
        <v>60418</v>
      </c>
      <c r="B789" s="19">
        <v>10.25</v>
      </c>
    </row>
    <row r="790" spans="1:2" ht="16.05" customHeight="1" x14ac:dyDescent="0.25">
      <c r="A790" s="41">
        <v>60448</v>
      </c>
      <c r="B790" s="19">
        <v>10.25</v>
      </c>
    </row>
    <row r="791" spans="1:2" ht="16.05" customHeight="1" x14ac:dyDescent="0.25">
      <c r="A791" s="41">
        <v>60479</v>
      </c>
      <c r="B791" s="19">
        <v>10.25</v>
      </c>
    </row>
    <row r="792" spans="1:2" ht="16.05" customHeight="1" x14ac:dyDescent="0.25">
      <c r="A792" s="41">
        <v>60510</v>
      </c>
      <c r="B792" s="19">
        <v>10.25</v>
      </c>
    </row>
    <row r="793" spans="1:2" ht="16.05" customHeight="1" x14ac:dyDescent="0.25">
      <c r="A793" s="41">
        <v>60540</v>
      </c>
      <c r="B793" s="19">
        <v>10.25</v>
      </c>
    </row>
    <row r="794" spans="1:2" ht="16.05" customHeight="1" x14ac:dyDescent="0.25">
      <c r="A794" s="41">
        <v>60571</v>
      </c>
      <c r="B794" s="19">
        <v>10.25</v>
      </c>
    </row>
    <row r="795" spans="1:2" ht="16.05" customHeight="1" x14ac:dyDescent="0.25">
      <c r="A795" s="41">
        <v>60601</v>
      </c>
      <c r="B795" s="19">
        <v>10.25</v>
      </c>
    </row>
    <row r="796" spans="1:2" ht="16.05" customHeight="1" x14ac:dyDescent="0.25">
      <c r="A796" s="41">
        <v>60632</v>
      </c>
      <c r="B796" s="19">
        <v>10.25</v>
      </c>
    </row>
    <row r="797" spans="1:2" ht="16.05" customHeight="1" x14ac:dyDescent="0.25">
      <c r="A797" s="41">
        <v>60663</v>
      </c>
      <c r="B797" s="19">
        <v>10.25</v>
      </c>
    </row>
    <row r="798" spans="1:2" ht="16.05" customHeight="1" x14ac:dyDescent="0.25">
      <c r="A798" s="41">
        <v>60691</v>
      </c>
      <c r="B798" s="19">
        <v>10.25</v>
      </c>
    </row>
    <row r="799" spans="1:2" ht="16.05" customHeight="1" x14ac:dyDescent="0.25">
      <c r="A799" s="41">
        <v>60722</v>
      </c>
      <c r="B799" s="19">
        <v>10.25</v>
      </c>
    </row>
    <row r="800" spans="1:2" ht="16.05" customHeight="1" x14ac:dyDescent="0.25">
      <c r="A800" s="41">
        <v>60752</v>
      </c>
      <c r="B800" s="19">
        <v>10.25</v>
      </c>
    </row>
    <row r="801" spans="1:2" ht="16.05" customHeight="1" x14ac:dyDescent="0.25">
      <c r="A801" s="41">
        <v>60783</v>
      </c>
      <c r="B801" s="19">
        <v>10.25</v>
      </c>
    </row>
    <row r="802" spans="1:2" ht="16.05" customHeight="1" x14ac:dyDescent="0.25">
      <c r="A802" s="41">
        <v>60813</v>
      </c>
      <c r="B802" s="19">
        <v>10.25</v>
      </c>
    </row>
    <row r="803" spans="1:2" ht="16.05" customHeight="1" x14ac:dyDescent="0.25">
      <c r="A803" s="41">
        <v>60844</v>
      </c>
      <c r="B803" s="19">
        <v>10.25</v>
      </c>
    </row>
    <row r="804" spans="1:2" ht="16.05" customHeight="1" x14ac:dyDescent="0.25">
      <c r="A804" s="41">
        <v>60875</v>
      </c>
      <c r="B804" s="19">
        <v>10.25</v>
      </c>
    </row>
    <row r="805" spans="1:2" ht="16.05" customHeight="1" x14ac:dyDescent="0.25">
      <c r="A805" s="41">
        <v>60905</v>
      </c>
      <c r="B805" s="19">
        <v>10.25</v>
      </c>
    </row>
    <row r="806" spans="1:2" ht="16.05" customHeight="1" x14ac:dyDescent="0.25">
      <c r="A806" s="41">
        <v>60936</v>
      </c>
      <c r="B806" s="19">
        <v>10.25</v>
      </c>
    </row>
    <row r="807" spans="1:2" ht="16.05" customHeight="1" x14ac:dyDescent="0.25">
      <c r="A807" s="41">
        <v>60966</v>
      </c>
      <c r="B807" s="19">
        <v>10.25</v>
      </c>
    </row>
    <row r="808" spans="1:2" ht="16.05" customHeight="1" x14ac:dyDescent="0.25">
      <c r="A808" s="41">
        <v>60997</v>
      </c>
      <c r="B808" s="19">
        <v>10.25</v>
      </c>
    </row>
    <row r="809" spans="1:2" ht="16.05" customHeight="1" x14ac:dyDescent="0.25">
      <c r="A809" s="41">
        <v>61028</v>
      </c>
      <c r="B809" s="19">
        <v>10.25</v>
      </c>
    </row>
    <row r="810" spans="1:2" ht="16.05" customHeight="1" x14ac:dyDescent="0.25">
      <c r="A810" s="41">
        <v>61056</v>
      </c>
      <c r="B810" s="19">
        <v>10.25</v>
      </c>
    </row>
    <row r="811" spans="1:2" ht="16.05" customHeight="1" x14ac:dyDescent="0.25">
      <c r="A811" s="41">
        <v>61087</v>
      </c>
      <c r="B811" s="19">
        <v>10.25</v>
      </c>
    </row>
    <row r="812" spans="1:2" ht="16.05" customHeight="1" x14ac:dyDescent="0.25">
      <c r="A812" s="41">
        <v>61117</v>
      </c>
      <c r="B812" s="19">
        <v>10.25</v>
      </c>
    </row>
    <row r="813" spans="1:2" ht="16.05" customHeight="1" x14ac:dyDescent="0.25">
      <c r="A813" s="41">
        <v>61148</v>
      </c>
      <c r="B813" s="19">
        <v>10.25</v>
      </c>
    </row>
    <row r="814" spans="1:2" ht="16.05" customHeight="1" x14ac:dyDescent="0.25">
      <c r="A814" s="41">
        <v>61178</v>
      </c>
      <c r="B814" s="19">
        <v>10.25</v>
      </c>
    </row>
    <row r="815" spans="1:2" ht="16.05" customHeight="1" x14ac:dyDescent="0.25">
      <c r="A815" s="41">
        <v>61209</v>
      </c>
      <c r="B815" s="19">
        <v>10.25</v>
      </c>
    </row>
    <row r="816" spans="1:2" ht="16.05" customHeight="1" x14ac:dyDescent="0.25">
      <c r="A816" s="41">
        <v>61240</v>
      </c>
      <c r="B816" s="19">
        <v>10.25</v>
      </c>
    </row>
    <row r="817" spans="1:2" ht="16.05" customHeight="1" x14ac:dyDescent="0.25">
      <c r="A817" s="41">
        <v>61270</v>
      </c>
      <c r="B817" s="19">
        <v>10.25</v>
      </c>
    </row>
    <row r="818" spans="1:2" ht="16.05" customHeight="1" x14ac:dyDescent="0.25">
      <c r="A818" s="41">
        <v>61301</v>
      </c>
      <c r="B818" s="19">
        <v>10.25</v>
      </c>
    </row>
    <row r="819" spans="1:2" ht="16.05" customHeight="1" x14ac:dyDescent="0.25">
      <c r="A819" s="41">
        <v>61331</v>
      </c>
      <c r="B819" s="19">
        <v>10.25</v>
      </c>
    </row>
    <row r="820" spans="1:2" ht="16.05" customHeight="1" x14ac:dyDescent="0.25">
      <c r="A820" s="41">
        <v>61362</v>
      </c>
      <c r="B820" s="19">
        <v>10.25</v>
      </c>
    </row>
    <row r="821" spans="1:2" ht="16.05" customHeight="1" x14ac:dyDescent="0.25">
      <c r="A821" s="41">
        <v>61393</v>
      </c>
      <c r="B821" s="19">
        <v>10.25</v>
      </c>
    </row>
    <row r="822" spans="1:2" ht="16.05" customHeight="1" x14ac:dyDescent="0.25">
      <c r="A822" s="41">
        <v>61422</v>
      </c>
      <c r="B822" s="19">
        <v>10.25</v>
      </c>
    </row>
    <row r="823" spans="1:2" ht="16.05" customHeight="1" x14ac:dyDescent="0.25">
      <c r="A823" s="41">
        <v>61453</v>
      </c>
      <c r="B823" s="19">
        <v>10.25</v>
      </c>
    </row>
    <row r="824" spans="1:2" ht="16.05" customHeight="1" x14ac:dyDescent="0.25">
      <c r="A824" s="41">
        <v>61483</v>
      </c>
      <c r="B824" s="19">
        <v>10.25</v>
      </c>
    </row>
    <row r="825" spans="1:2" ht="16.05" customHeight="1" x14ac:dyDescent="0.25">
      <c r="A825" s="41">
        <v>61514</v>
      </c>
      <c r="B825" s="19">
        <v>10.25</v>
      </c>
    </row>
    <row r="826" spans="1:2" ht="16.05" customHeight="1" x14ac:dyDescent="0.25">
      <c r="A826" s="41">
        <v>61544</v>
      </c>
      <c r="B826" s="19">
        <v>10.25</v>
      </c>
    </row>
    <row r="827" spans="1:2" ht="16.05" customHeight="1" x14ac:dyDescent="0.25">
      <c r="A827" s="41">
        <v>61575</v>
      </c>
      <c r="B827" s="19">
        <v>10.25</v>
      </c>
    </row>
    <row r="828" spans="1:2" ht="16.05" customHeight="1" x14ac:dyDescent="0.25">
      <c r="A828" s="41">
        <v>61606</v>
      </c>
      <c r="B828" s="19">
        <v>10.25</v>
      </c>
    </row>
    <row r="829" spans="1:2" ht="16.05" customHeight="1" x14ac:dyDescent="0.25">
      <c r="A829" s="41">
        <v>61636</v>
      </c>
      <c r="B829" s="19">
        <v>10.25</v>
      </c>
    </row>
    <row r="830" spans="1:2" ht="16.05" customHeight="1" x14ac:dyDescent="0.25">
      <c r="A830" s="41">
        <v>61667</v>
      </c>
      <c r="B830" s="19">
        <v>10.25</v>
      </c>
    </row>
    <row r="831" spans="1:2" ht="16.05" customHeight="1" x14ac:dyDescent="0.25">
      <c r="A831" s="41">
        <v>61697</v>
      </c>
      <c r="B831" s="19">
        <v>10.25</v>
      </c>
    </row>
    <row r="832" spans="1:2" ht="16.05" customHeight="1" x14ac:dyDescent="0.25">
      <c r="A832" s="41">
        <v>61728</v>
      </c>
      <c r="B832" s="19">
        <v>10.25</v>
      </c>
    </row>
    <row r="833" spans="1:2" ht="16.05" customHeight="1" x14ac:dyDescent="0.25">
      <c r="A833" s="41">
        <v>61759</v>
      </c>
      <c r="B833" s="19">
        <v>10.25</v>
      </c>
    </row>
    <row r="834" spans="1:2" ht="16.05" customHeight="1" x14ac:dyDescent="0.25">
      <c r="A834" s="41">
        <v>61787</v>
      </c>
      <c r="B834" s="19">
        <v>10.25</v>
      </c>
    </row>
    <row r="835" spans="1:2" ht="16.05" customHeight="1" x14ac:dyDescent="0.25">
      <c r="A835" s="41">
        <v>61818</v>
      </c>
      <c r="B835" s="19">
        <v>10.25</v>
      </c>
    </row>
    <row r="836" spans="1:2" ht="16.05" customHeight="1" x14ac:dyDescent="0.25">
      <c r="A836" s="41">
        <v>61848</v>
      </c>
      <c r="B836" s="19">
        <v>10.25</v>
      </c>
    </row>
    <row r="837" spans="1:2" ht="16.05" customHeight="1" x14ac:dyDescent="0.25">
      <c r="A837" s="41">
        <v>61879</v>
      </c>
      <c r="B837" s="19">
        <v>10.25</v>
      </c>
    </row>
    <row r="838" spans="1:2" ht="16.05" customHeight="1" x14ac:dyDescent="0.25">
      <c r="A838" s="41">
        <v>61909</v>
      </c>
      <c r="B838" s="19">
        <v>10.25</v>
      </c>
    </row>
    <row r="839" spans="1:2" ht="16.05" customHeight="1" x14ac:dyDescent="0.25">
      <c r="A839" s="41">
        <v>61940</v>
      </c>
      <c r="B839" s="19">
        <v>10.25</v>
      </c>
    </row>
    <row r="840" spans="1:2" ht="16.05" customHeight="1" x14ac:dyDescent="0.25">
      <c r="A840" s="41">
        <v>61971</v>
      </c>
      <c r="B840" s="19">
        <v>10.25</v>
      </c>
    </row>
    <row r="841" spans="1:2" ht="16.05" customHeight="1" x14ac:dyDescent="0.25">
      <c r="A841" s="41">
        <v>62001</v>
      </c>
      <c r="B841" s="19">
        <v>10.25</v>
      </c>
    </row>
    <row r="842" spans="1:2" ht="16.05" customHeight="1" x14ac:dyDescent="0.25">
      <c r="A842" s="41">
        <v>62032</v>
      </c>
      <c r="B842" s="19">
        <v>10.25</v>
      </c>
    </row>
    <row r="843" spans="1:2" ht="16.05" customHeight="1" x14ac:dyDescent="0.25">
      <c r="A843" s="41">
        <v>62062</v>
      </c>
      <c r="B843" s="19">
        <v>10.25</v>
      </c>
    </row>
    <row r="844" spans="1:2" ht="16.05" customHeight="1" x14ac:dyDescent="0.25">
      <c r="A844" s="41">
        <v>62093</v>
      </c>
      <c r="B844" s="19">
        <v>10.25</v>
      </c>
    </row>
    <row r="845" spans="1:2" ht="16.05" customHeight="1" x14ac:dyDescent="0.25">
      <c r="A845" s="41">
        <v>62124</v>
      </c>
      <c r="B845" s="19">
        <v>10.25</v>
      </c>
    </row>
    <row r="846" spans="1:2" ht="16.05" customHeight="1" x14ac:dyDescent="0.25">
      <c r="A846" s="41">
        <v>62152</v>
      </c>
      <c r="B846" s="19">
        <v>10.25</v>
      </c>
    </row>
    <row r="847" spans="1:2" ht="16.05" customHeight="1" x14ac:dyDescent="0.25">
      <c r="A847" s="41">
        <v>62183</v>
      </c>
      <c r="B847" s="19">
        <v>10.25</v>
      </c>
    </row>
    <row r="848" spans="1:2" ht="16.05" customHeight="1" x14ac:dyDescent="0.25">
      <c r="A848" s="41">
        <v>62213</v>
      </c>
      <c r="B848" s="19">
        <v>10.25</v>
      </c>
    </row>
    <row r="849" spans="1:2" ht="16.05" customHeight="1" x14ac:dyDescent="0.25">
      <c r="A849" s="41">
        <v>62244</v>
      </c>
      <c r="B849" s="19">
        <v>10.25</v>
      </c>
    </row>
    <row r="850" spans="1:2" ht="16.05" customHeight="1" x14ac:dyDescent="0.25">
      <c r="A850" s="41">
        <v>62274</v>
      </c>
      <c r="B850" s="19">
        <v>10.25</v>
      </c>
    </row>
    <row r="851" spans="1:2" ht="16.05" customHeight="1" x14ac:dyDescent="0.25">
      <c r="A851" s="41">
        <v>62305</v>
      </c>
      <c r="B851" s="19">
        <v>10.25</v>
      </c>
    </row>
    <row r="852" spans="1:2" ht="16.05" customHeight="1" x14ac:dyDescent="0.25">
      <c r="A852" s="41">
        <v>62336</v>
      </c>
      <c r="B852" s="19">
        <v>10.25</v>
      </c>
    </row>
    <row r="853" spans="1:2" ht="16.05" customHeight="1" x14ac:dyDescent="0.25">
      <c r="A853" s="41">
        <v>62366</v>
      </c>
      <c r="B853" s="19">
        <v>10.25</v>
      </c>
    </row>
    <row r="854" spans="1:2" ht="16.05" customHeight="1" x14ac:dyDescent="0.25">
      <c r="A854" s="41">
        <v>62397</v>
      </c>
      <c r="B854" s="19">
        <v>10.25</v>
      </c>
    </row>
    <row r="855" spans="1:2" ht="16.05" customHeight="1" x14ac:dyDescent="0.25">
      <c r="A855" s="41">
        <v>62427</v>
      </c>
      <c r="B855" s="19">
        <v>10.25</v>
      </c>
    </row>
    <row r="856" spans="1:2" ht="16.05" customHeight="1" x14ac:dyDescent="0.25">
      <c r="A856" s="41">
        <v>62458</v>
      </c>
      <c r="B856" s="19">
        <v>10.25</v>
      </c>
    </row>
    <row r="857" spans="1:2" ht="16.05" customHeight="1" x14ac:dyDescent="0.25">
      <c r="A857" s="41">
        <v>62489</v>
      </c>
      <c r="B857" s="19">
        <v>10.25</v>
      </c>
    </row>
    <row r="858" spans="1:2" ht="16.05" customHeight="1" x14ac:dyDescent="0.25">
      <c r="A858" s="41">
        <v>62517</v>
      </c>
      <c r="B858" s="19">
        <v>10.25</v>
      </c>
    </row>
    <row r="859" spans="1:2" ht="16.05" customHeight="1" x14ac:dyDescent="0.25">
      <c r="A859" s="41">
        <v>62548</v>
      </c>
      <c r="B859" s="19">
        <v>10.25</v>
      </c>
    </row>
    <row r="860" spans="1:2" ht="16.05" customHeight="1" x14ac:dyDescent="0.25">
      <c r="A860" s="41">
        <v>62578</v>
      </c>
      <c r="B860" s="19">
        <v>10.25</v>
      </c>
    </row>
    <row r="861" spans="1:2" ht="16.05" customHeight="1" x14ac:dyDescent="0.25">
      <c r="A861" s="41">
        <v>62609</v>
      </c>
      <c r="B861" s="19">
        <v>10.25</v>
      </c>
    </row>
    <row r="862" spans="1:2" ht="16.05" customHeight="1" x14ac:dyDescent="0.25">
      <c r="A862" s="41">
        <v>62639</v>
      </c>
      <c r="B862" s="19">
        <v>10.25</v>
      </c>
    </row>
    <row r="863" spans="1:2" ht="16.05" customHeight="1" x14ac:dyDescent="0.25">
      <c r="A863" s="41">
        <v>62670</v>
      </c>
      <c r="B863" s="19">
        <v>10.25</v>
      </c>
    </row>
    <row r="864" spans="1:2" ht="16.05" customHeight="1" x14ac:dyDescent="0.25">
      <c r="A864" s="41">
        <v>62701</v>
      </c>
      <c r="B864" s="19">
        <v>10.25</v>
      </c>
    </row>
    <row r="865" spans="1:2" ht="16.05" customHeight="1" x14ac:dyDescent="0.25">
      <c r="A865" s="41">
        <v>62731</v>
      </c>
      <c r="B865" s="19">
        <v>10.25</v>
      </c>
    </row>
    <row r="866" spans="1:2" ht="16.05" customHeight="1" x14ac:dyDescent="0.25">
      <c r="A866" s="41">
        <v>62762</v>
      </c>
      <c r="B866" s="19">
        <v>10.25</v>
      </c>
    </row>
    <row r="867" spans="1:2" ht="16.05" customHeight="1" x14ac:dyDescent="0.25">
      <c r="A867" s="41">
        <v>62792</v>
      </c>
      <c r="B867" s="19">
        <v>10.25</v>
      </c>
    </row>
    <row r="868" spans="1:2" ht="16.05" customHeight="1" x14ac:dyDescent="0.25">
      <c r="A868" s="41">
        <v>62823</v>
      </c>
      <c r="B868" s="19">
        <v>10.25</v>
      </c>
    </row>
    <row r="869" spans="1:2" ht="16.05" customHeight="1" x14ac:dyDescent="0.25">
      <c r="A869" s="41">
        <v>62854</v>
      </c>
      <c r="B869" s="19">
        <v>10.25</v>
      </c>
    </row>
    <row r="870" spans="1:2" ht="16.05" customHeight="1" x14ac:dyDescent="0.25">
      <c r="A870" s="41">
        <v>62883</v>
      </c>
      <c r="B870" s="19">
        <v>10.25</v>
      </c>
    </row>
    <row r="871" spans="1:2" ht="16.05" customHeight="1" x14ac:dyDescent="0.25">
      <c r="A871" s="41">
        <v>62914</v>
      </c>
      <c r="B871" s="19">
        <v>10.25</v>
      </c>
    </row>
    <row r="872" spans="1:2" ht="16.05" customHeight="1" x14ac:dyDescent="0.25">
      <c r="A872" s="41">
        <v>62944</v>
      </c>
      <c r="B872" s="19">
        <v>10.25</v>
      </c>
    </row>
    <row r="873" spans="1:2" ht="16.05" customHeight="1" x14ac:dyDescent="0.25">
      <c r="A873" s="41">
        <v>62975</v>
      </c>
      <c r="B873" s="19">
        <v>10.25</v>
      </c>
    </row>
    <row r="874" spans="1:2" ht="16.05" customHeight="1" x14ac:dyDescent="0.25">
      <c r="A874" s="41">
        <v>63005</v>
      </c>
      <c r="B874" s="19">
        <v>10.25</v>
      </c>
    </row>
    <row r="875" spans="1:2" ht="16.05" customHeight="1" x14ac:dyDescent="0.25">
      <c r="A875" s="41">
        <v>63036</v>
      </c>
      <c r="B875" s="19">
        <v>10.25</v>
      </c>
    </row>
    <row r="876" spans="1:2" ht="16.05" customHeight="1" x14ac:dyDescent="0.25">
      <c r="A876" s="41">
        <v>63067</v>
      </c>
      <c r="B876" s="19">
        <v>10.25</v>
      </c>
    </row>
    <row r="877" spans="1:2" ht="16.05" customHeight="1" x14ac:dyDescent="0.25">
      <c r="A877" s="41">
        <v>63097</v>
      </c>
      <c r="B877" s="19">
        <v>10.25</v>
      </c>
    </row>
    <row r="878" spans="1:2" ht="16.05" customHeight="1" x14ac:dyDescent="0.25">
      <c r="A878" s="41">
        <v>63128</v>
      </c>
      <c r="B878" s="19">
        <v>10.25</v>
      </c>
    </row>
    <row r="879" spans="1:2" ht="16.05" customHeight="1" x14ac:dyDescent="0.25">
      <c r="A879" s="41">
        <v>63158</v>
      </c>
      <c r="B879" s="19">
        <v>10.25</v>
      </c>
    </row>
    <row r="880" spans="1:2" ht="16.05" customHeight="1" x14ac:dyDescent="0.25">
      <c r="A880" s="41">
        <v>63189</v>
      </c>
      <c r="B880" s="19">
        <v>10.25</v>
      </c>
    </row>
    <row r="881" spans="1:2" ht="16.05" customHeight="1" x14ac:dyDescent="0.25">
      <c r="A881" s="41">
        <v>63220</v>
      </c>
      <c r="B881" s="19">
        <v>10.25</v>
      </c>
    </row>
    <row r="882" spans="1:2" ht="16.05" customHeight="1" x14ac:dyDescent="0.25">
      <c r="A882" s="41">
        <v>63248</v>
      </c>
      <c r="B882" s="19">
        <v>10.25</v>
      </c>
    </row>
    <row r="883" spans="1:2" ht="16.05" customHeight="1" x14ac:dyDescent="0.25">
      <c r="A883" s="41">
        <v>63279</v>
      </c>
      <c r="B883" s="19">
        <v>10.25</v>
      </c>
    </row>
    <row r="884" spans="1:2" ht="16.05" customHeight="1" x14ac:dyDescent="0.25">
      <c r="A884" s="41">
        <v>63309</v>
      </c>
      <c r="B884" s="19">
        <v>10.25</v>
      </c>
    </row>
    <row r="885" spans="1:2" ht="16.05" customHeight="1" x14ac:dyDescent="0.25">
      <c r="A885" s="41">
        <v>63340</v>
      </c>
      <c r="B885" s="19">
        <v>10.25</v>
      </c>
    </row>
    <row r="886" spans="1:2" ht="16.05" customHeight="1" x14ac:dyDescent="0.25">
      <c r="A886" s="41">
        <v>63370</v>
      </c>
      <c r="B886" s="19">
        <v>10.25</v>
      </c>
    </row>
    <row r="887" spans="1:2" ht="16.05" customHeight="1" x14ac:dyDescent="0.25">
      <c r="A887" s="41">
        <v>63401</v>
      </c>
      <c r="B887" s="19">
        <v>10.25</v>
      </c>
    </row>
    <row r="888" spans="1:2" ht="16.05" customHeight="1" x14ac:dyDescent="0.25">
      <c r="A888" s="41">
        <v>63432</v>
      </c>
      <c r="B888" s="19">
        <v>10.25</v>
      </c>
    </row>
    <row r="889" spans="1:2" ht="16.05" customHeight="1" x14ac:dyDescent="0.25">
      <c r="A889" s="41">
        <v>63462</v>
      </c>
      <c r="B889" s="19">
        <v>10.25</v>
      </c>
    </row>
    <row r="890" spans="1:2" ht="16.05" customHeight="1" x14ac:dyDescent="0.25">
      <c r="A890" s="41">
        <v>63493</v>
      </c>
      <c r="B890" s="19">
        <v>10.25</v>
      </c>
    </row>
    <row r="891" spans="1:2" ht="16.05" customHeight="1" x14ac:dyDescent="0.25">
      <c r="A891" s="41">
        <v>63523</v>
      </c>
      <c r="B891" s="19">
        <v>10.25</v>
      </c>
    </row>
    <row r="892" spans="1:2" ht="16.05" customHeight="1" x14ac:dyDescent="0.25">
      <c r="A892" s="41">
        <v>63554</v>
      </c>
      <c r="B892" s="19">
        <v>10.25</v>
      </c>
    </row>
    <row r="893" spans="1:2" ht="16.05" customHeight="1" x14ac:dyDescent="0.25">
      <c r="A893" s="41">
        <v>63585</v>
      </c>
      <c r="B893" s="19">
        <v>10.25</v>
      </c>
    </row>
    <row r="894" spans="1:2" ht="16.05" customHeight="1" x14ac:dyDescent="0.25">
      <c r="A894" s="41">
        <v>63613</v>
      </c>
      <c r="B894" s="19">
        <v>10.25</v>
      </c>
    </row>
    <row r="895" spans="1:2" ht="16.05" customHeight="1" x14ac:dyDescent="0.25">
      <c r="A895" s="41">
        <v>63644</v>
      </c>
      <c r="B895" s="19">
        <v>10.25</v>
      </c>
    </row>
    <row r="896" spans="1:2" ht="16.05" customHeight="1" x14ac:dyDescent="0.25">
      <c r="A896" s="41">
        <v>63674</v>
      </c>
      <c r="B896" s="19">
        <v>10.25</v>
      </c>
    </row>
    <row r="897" spans="1:2" ht="16.05" customHeight="1" x14ac:dyDescent="0.25">
      <c r="A897" s="41">
        <v>63705</v>
      </c>
      <c r="B897" s="19">
        <v>10.25</v>
      </c>
    </row>
    <row r="898" spans="1:2" ht="16.05" customHeight="1" x14ac:dyDescent="0.25">
      <c r="A898" s="41">
        <v>63735</v>
      </c>
      <c r="B898" s="19">
        <v>10.25</v>
      </c>
    </row>
    <row r="899" spans="1:2" ht="16.05" customHeight="1" x14ac:dyDescent="0.25">
      <c r="A899" s="41">
        <v>63766</v>
      </c>
      <c r="B899" s="19">
        <v>10.25</v>
      </c>
    </row>
    <row r="900" spans="1:2" ht="16.05" customHeight="1" x14ac:dyDescent="0.25">
      <c r="A900" s="41">
        <v>63797</v>
      </c>
      <c r="B900" s="19">
        <v>10.25</v>
      </c>
    </row>
    <row r="901" spans="1:2" ht="16.05" customHeight="1" x14ac:dyDescent="0.25">
      <c r="A901" s="41">
        <v>63827</v>
      </c>
      <c r="B901" s="19">
        <v>10.25</v>
      </c>
    </row>
    <row r="902" spans="1:2" ht="16.05" customHeight="1" x14ac:dyDescent="0.25">
      <c r="A902" s="41">
        <v>63858</v>
      </c>
      <c r="B902" s="19">
        <v>10.25</v>
      </c>
    </row>
    <row r="903" spans="1:2" ht="16.05" customHeight="1" x14ac:dyDescent="0.25">
      <c r="A903" s="41">
        <v>63888</v>
      </c>
      <c r="B903" s="19">
        <v>10.25</v>
      </c>
    </row>
    <row r="904" spans="1:2" ht="16.05" customHeight="1" x14ac:dyDescent="0.25">
      <c r="A904" s="41">
        <v>63919</v>
      </c>
      <c r="B904" s="19">
        <v>10.25</v>
      </c>
    </row>
    <row r="905" spans="1:2" ht="16.05" customHeight="1" x14ac:dyDescent="0.25">
      <c r="A905" s="41">
        <v>63950</v>
      </c>
      <c r="B905" s="19">
        <v>10.25</v>
      </c>
    </row>
    <row r="906" spans="1:2" ht="16.05" customHeight="1" x14ac:dyDescent="0.25">
      <c r="A906" s="41">
        <v>63978</v>
      </c>
      <c r="B906" s="19">
        <v>10.25</v>
      </c>
    </row>
    <row r="907" spans="1:2" ht="16.05" customHeight="1" x14ac:dyDescent="0.25">
      <c r="A907" s="41">
        <v>64009</v>
      </c>
      <c r="B907" s="19">
        <v>10.25</v>
      </c>
    </row>
    <row r="908" spans="1:2" ht="16.05" customHeight="1" x14ac:dyDescent="0.25">
      <c r="A908" s="41">
        <v>64039</v>
      </c>
      <c r="B908" s="19">
        <v>10.25</v>
      </c>
    </row>
    <row r="909" spans="1:2" ht="16.05" customHeight="1" x14ac:dyDescent="0.25">
      <c r="A909" s="41">
        <v>64070</v>
      </c>
      <c r="B909" s="19">
        <v>10.25</v>
      </c>
    </row>
    <row r="910" spans="1:2" ht="16.05" customHeight="1" x14ac:dyDescent="0.25">
      <c r="A910" s="41">
        <v>64100</v>
      </c>
      <c r="B910" s="19">
        <v>10.25</v>
      </c>
    </row>
    <row r="911" spans="1:2" ht="16.05" customHeight="1" x14ac:dyDescent="0.25">
      <c r="A911" s="41">
        <v>64131</v>
      </c>
      <c r="B911" s="19">
        <v>10.25</v>
      </c>
    </row>
    <row r="912" spans="1:2" ht="16.05" customHeight="1" x14ac:dyDescent="0.25">
      <c r="A912" s="41">
        <v>64162</v>
      </c>
      <c r="B912" s="19">
        <v>10.25</v>
      </c>
    </row>
    <row r="913" spans="1:2" ht="16.05" customHeight="1" x14ac:dyDescent="0.25">
      <c r="A913" s="41">
        <v>64192</v>
      </c>
      <c r="B913" s="19">
        <v>10.25</v>
      </c>
    </row>
    <row r="914" spans="1:2" ht="16.05" customHeight="1" x14ac:dyDescent="0.25">
      <c r="A914" s="41">
        <v>64223</v>
      </c>
      <c r="B914" s="19">
        <v>10.25</v>
      </c>
    </row>
    <row r="915" spans="1:2" ht="16.05" customHeight="1" x14ac:dyDescent="0.25">
      <c r="A915" s="41">
        <v>64253</v>
      </c>
      <c r="B915" s="19">
        <v>10.25</v>
      </c>
    </row>
    <row r="916" spans="1:2" ht="16.05" customHeight="1" x14ac:dyDescent="0.25">
      <c r="A916" s="41">
        <v>64284</v>
      </c>
      <c r="B916" s="19">
        <v>10.25</v>
      </c>
    </row>
    <row r="917" spans="1:2" ht="16.05" customHeight="1" x14ac:dyDescent="0.25">
      <c r="A917" s="41">
        <v>64315</v>
      </c>
      <c r="B917" s="19">
        <v>10.25</v>
      </c>
    </row>
    <row r="918" spans="1:2" ht="16.05" customHeight="1" x14ac:dyDescent="0.25">
      <c r="A918" s="41">
        <v>64344</v>
      </c>
      <c r="B918" s="19">
        <v>10.25</v>
      </c>
    </row>
    <row r="919" spans="1:2" ht="16.05" customHeight="1" x14ac:dyDescent="0.25">
      <c r="A919" s="41">
        <v>64375</v>
      </c>
      <c r="B919" s="19">
        <v>10.25</v>
      </c>
    </row>
    <row r="920" spans="1:2" ht="16.05" customHeight="1" x14ac:dyDescent="0.25">
      <c r="A920" s="41">
        <v>64405</v>
      </c>
      <c r="B920" s="19">
        <v>10.25</v>
      </c>
    </row>
    <row r="921" spans="1:2" ht="16.05" customHeight="1" x14ac:dyDescent="0.25">
      <c r="A921" s="41">
        <v>64436</v>
      </c>
      <c r="B921" s="19">
        <v>10.25</v>
      </c>
    </row>
    <row r="922" spans="1:2" ht="16.05" customHeight="1" x14ac:dyDescent="0.25">
      <c r="A922" s="41">
        <v>64466</v>
      </c>
      <c r="B922" s="19">
        <v>10.25</v>
      </c>
    </row>
    <row r="923" spans="1:2" ht="16.05" customHeight="1" x14ac:dyDescent="0.25">
      <c r="A923" s="41">
        <v>64497</v>
      </c>
      <c r="B923" s="19">
        <v>10.25</v>
      </c>
    </row>
    <row r="924" spans="1:2" ht="16.05" customHeight="1" x14ac:dyDescent="0.25">
      <c r="A924" s="41">
        <v>64528</v>
      </c>
      <c r="B924" s="19">
        <v>10.25</v>
      </c>
    </row>
    <row r="925" spans="1:2" ht="16.05" customHeight="1" x14ac:dyDescent="0.25">
      <c r="A925" s="41">
        <v>64558</v>
      </c>
      <c r="B925" s="19">
        <v>10.25</v>
      </c>
    </row>
    <row r="926" spans="1:2" ht="16.05" customHeight="1" x14ac:dyDescent="0.25">
      <c r="A926" s="41">
        <v>64589</v>
      </c>
      <c r="B926" s="19">
        <v>10.25</v>
      </c>
    </row>
    <row r="927" spans="1:2" ht="16.05" customHeight="1" x14ac:dyDescent="0.25">
      <c r="A927" s="41">
        <v>64619</v>
      </c>
      <c r="B927" s="19">
        <v>10.25</v>
      </c>
    </row>
    <row r="928" spans="1:2" ht="16.05" customHeight="1" x14ac:dyDescent="0.25">
      <c r="A928" s="41">
        <v>64650</v>
      </c>
      <c r="B928" s="19">
        <v>10.25</v>
      </c>
    </row>
    <row r="929" spans="1:2" ht="16.05" customHeight="1" x14ac:dyDescent="0.25">
      <c r="A929" s="41">
        <v>64681</v>
      </c>
      <c r="B929" s="19">
        <v>10.25</v>
      </c>
    </row>
    <row r="930" spans="1:2" ht="16.05" customHeight="1" x14ac:dyDescent="0.25">
      <c r="A930" s="41">
        <v>64709</v>
      </c>
      <c r="B930" s="19">
        <v>10.25</v>
      </c>
    </row>
    <row r="931" spans="1:2" ht="16.05" customHeight="1" x14ac:dyDescent="0.25">
      <c r="A931" s="41">
        <v>64740</v>
      </c>
      <c r="B931" s="19">
        <v>10.25</v>
      </c>
    </row>
    <row r="932" spans="1:2" ht="16.05" customHeight="1" x14ac:dyDescent="0.25">
      <c r="A932" s="41">
        <v>64770</v>
      </c>
      <c r="B932" s="19">
        <v>10.25</v>
      </c>
    </row>
    <row r="933" spans="1:2" ht="16.05" customHeight="1" x14ac:dyDescent="0.25">
      <c r="A933" s="41">
        <v>64801</v>
      </c>
      <c r="B933" s="19">
        <v>10.25</v>
      </c>
    </row>
    <row r="934" spans="1:2" ht="16.05" customHeight="1" x14ac:dyDescent="0.25">
      <c r="A934" s="41">
        <v>64831</v>
      </c>
      <c r="B934" s="19">
        <v>10.25</v>
      </c>
    </row>
    <row r="935" spans="1:2" ht="16.05" customHeight="1" x14ac:dyDescent="0.25">
      <c r="A935" s="41">
        <v>64862</v>
      </c>
      <c r="B935" s="19">
        <v>10.25</v>
      </c>
    </row>
    <row r="936" spans="1:2" ht="16.05" customHeight="1" x14ac:dyDescent="0.25">
      <c r="A936" s="41">
        <v>64893</v>
      </c>
      <c r="B936" s="19">
        <v>10.25</v>
      </c>
    </row>
    <row r="937" spans="1:2" ht="16.05" customHeight="1" x14ac:dyDescent="0.25">
      <c r="A937" s="41">
        <v>64923</v>
      </c>
      <c r="B937" s="19">
        <v>10.25</v>
      </c>
    </row>
    <row r="938" spans="1:2" ht="16.05" customHeight="1" x14ac:dyDescent="0.25">
      <c r="A938" s="41">
        <v>64954</v>
      </c>
      <c r="B938" s="19">
        <v>10.25</v>
      </c>
    </row>
    <row r="939" spans="1:2" ht="16.05" customHeight="1" x14ac:dyDescent="0.25">
      <c r="A939" s="41">
        <v>64984</v>
      </c>
      <c r="B939" s="19">
        <v>10.25</v>
      </c>
    </row>
    <row r="940" spans="1:2" ht="16.05" customHeight="1" x14ac:dyDescent="0.25">
      <c r="A940" s="41">
        <v>65015</v>
      </c>
      <c r="B940" s="19">
        <v>10.25</v>
      </c>
    </row>
    <row r="941" spans="1:2" ht="16.05" customHeight="1" x14ac:dyDescent="0.25">
      <c r="A941" s="41">
        <v>65046</v>
      </c>
      <c r="B941" s="19">
        <v>10.25</v>
      </c>
    </row>
    <row r="942" spans="1:2" ht="16.05" customHeight="1" x14ac:dyDescent="0.25">
      <c r="A942" s="41">
        <v>65074</v>
      </c>
      <c r="B942" s="19">
        <v>10.25</v>
      </c>
    </row>
    <row r="943" spans="1:2" ht="16.05" customHeight="1" x14ac:dyDescent="0.25">
      <c r="A943" s="41">
        <v>65105</v>
      </c>
      <c r="B943" s="19">
        <v>10.25</v>
      </c>
    </row>
    <row r="944" spans="1:2" ht="16.05" customHeight="1" x14ac:dyDescent="0.25">
      <c r="A944" s="41">
        <v>65135</v>
      </c>
      <c r="B944" s="19">
        <v>10.25</v>
      </c>
    </row>
    <row r="945" spans="1:2" ht="16.05" customHeight="1" x14ac:dyDescent="0.25">
      <c r="A945" s="41">
        <v>65166</v>
      </c>
      <c r="B945" s="19">
        <v>10.25</v>
      </c>
    </row>
    <row r="946" spans="1:2" ht="16.05" customHeight="1" x14ac:dyDescent="0.25">
      <c r="A946" s="41">
        <v>65196</v>
      </c>
      <c r="B946" s="19">
        <v>10.25</v>
      </c>
    </row>
    <row r="947" spans="1:2" ht="16.05" customHeight="1" x14ac:dyDescent="0.25">
      <c r="A947" s="41">
        <v>65227</v>
      </c>
      <c r="B947" s="19">
        <v>10.25</v>
      </c>
    </row>
    <row r="948" spans="1:2" ht="16.05" customHeight="1" x14ac:dyDescent="0.25">
      <c r="A948" s="41">
        <v>65258</v>
      </c>
      <c r="B948" s="19">
        <v>10.25</v>
      </c>
    </row>
    <row r="949" spans="1:2" ht="16.05" customHeight="1" x14ac:dyDescent="0.25">
      <c r="A949" s="41">
        <v>65288</v>
      </c>
      <c r="B949" s="19">
        <v>10.25</v>
      </c>
    </row>
    <row r="950" spans="1:2" ht="16.05" customHeight="1" x14ac:dyDescent="0.25">
      <c r="A950" s="41">
        <v>65319</v>
      </c>
      <c r="B950" s="19">
        <v>10.25</v>
      </c>
    </row>
    <row r="951" spans="1:2" ht="16.05" customHeight="1" x14ac:dyDescent="0.25">
      <c r="A951" s="41">
        <v>65349</v>
      </c>
      <c r="B951" s="19">
        <v>10.25</v>
      </c>
    </row>
    <row r="952" spans="1:2" ht="16.05" customHeight="1" x14ac:dyDescent="0.25">
      <c r="A952" s="41">
        <v>65380</v>
      </c>
      <c r="B952" s="19">
        <v>10.25</v>
      </c>
    </row>
    <row r="953" spans="1:2" ht="16.05" customHeight="1" x14ac:dyDescent="0.25">
      <c r="A953" s="41">
        <v>65411</v>
      </c>
      <c r="B953" s="19">
        <v>10.25</v>
      </c>
    </row>
    <row r="954" spans="1:2" ht="16.05" customHeight="1" x14ac:dyDescent="0.25">
      <c r="A954" s="41">
        <v>65439</v>
      </c>
      <c r="B954" s="19">
        <v>10.25</v>
      </c>
    </row>
    <row r="955" spans="1:2" ht="16.05" customHeight="1" x14ac:dyDescent="0.25">
      <c r="A955" s="41">
        <v>65470</v>
      </c>
      <c r="B955" s="19">
        <v>10.25</v>
      </c>
    </row>
    <row r="956" spans="1:2" ht="16.05" customHeight="1" x14ac:dyDescent="0.25">
      <c r="A956" s="41">
        <v>65500</v>
      </c>
      <c r="B956" s="19">
        <v>10.25</v>
      </c>
    </row>
    <row r="957" spans="1:2" ht="16.05" customHeight="1" x14ac:dyDescent="0.25">
      <c r="A957" s="41">
        <v>65531</v>
      </c>
      <c r="B957" s="19">
        <v>10.25</v>
      </c>
    </row>
    <row r="958" spans="1:2" ht="16.05" customHeight="1" x14ac:dyDescent="0.25">
      <c r="A958" s="41">
        <v>65561</v>
      </c>
      <c r="B958" s="19">
        <v>10.25</v>
      </c>
    </row>
    <row r="959" spans="1:2" ht="16.05" customHeight="1" x14ac:dyDescent="0.25">
      <c r="A959" s="41">
        <v>65592</v>
      </c>
      <c r="B959" s="19">
        <v>10.25</v>
      </c>
    </row>
    <row r="960" spans="1:2" ht="16.05" customHeight="1" x14ac:dyDescent="0.25">
      <c r="A960" s="41">
        <v>65623</v>
      </c>
      <c r="B960" s="19">
        <v>10.25</v>
      </c>
    </row>
    <row r="961" spans="1:2" ht="16.05" customHeight="1" x14ac:dyDescent="0.25">
      <c r="A961" s="41">
        <v>65653</v>
      </c>
      <c r="B961" s="19">
        <v>10.25</v>
      </c>
    </row>
    <row r="962" spans="1:2" ht="16.05" customHeight="1" x14ac:dyDescent="0.25">
      <c r="A962" s="41">
        <v>65684</v>
      </c>
      <c r="B962" s="19">
        <v>10.25</v>
      </c>
    </row>
    <row r="963" spans="1:2" ht="16.05" customHeight="1" x14ac:dyDescent="0.25">
      <c r="A963" s="41">
        <v>65714</v>
      </c>
      <c r="B963" s="19">
        <v>10.25</v>
      </c>
    </row>
    <row r="964" spans="1:2" ht="16.05" customHeight="1" x14ac:dyDescent="0.25">
      <c r="A964" s="41">
        <v>65745</v>
      </c>
      <c r="B964" s="19">
        <v>10.25</v>
      </c>
    </row>
    <row r="965" spans="1:2" ht="16.05" customHeight="1" x14ac:dyDescent="0.25">
      <c r="A965" s="41">
        <v>65776</v>
      </c>
      <c r="B965" s="19">
        <v>10.25</v>
      </c>
    </row>
    <row r="966" spans="1:2" ht="16.05" customHeight="1" x14ac:dyDescent="0.25">
      <c r="A966" s="41">
        <v>65805</v>
      </c>
      <c r="B966" s="19">
        <v>10.25</v>
      </c>
    </row>
    <row r="967" spans="1:2" ht="16.05" customHeight="1" x14ac:dyDescent="0.25">
      <c r="A967" s="41">
        <v>65836</v>
      </c>
      <c r="B967" s="19">
        <v>10.25</v>
      </c>
    </row>
    <row r="968" spans="1:2" ht="16.05" customHeight="1" x14ac:dyDescent="0.25">
      <c r="A968" s="41">
        <v>65866</v>
      </c>
      <c r="B968" s="19">
        <v>10.25</v>
      </c>
    </row>
    <row r="969" spans="1:2" ht="16.05" customHeight="1" x14ac:dyDescent="0.25">
      <c r="A969" s="41">
        <v>65897</v>
      </c>
      <c r="B969" s="19">
        <v>10.25</v>
      </c>
    </row>
    <row r="970" spans="1:2" ht="16.05" customHeight="1" x14ac:dyDescent="0.25">
      <c r="A970" s="41">
        <v>65927</v>
      </c>
      <c r="B970" s="19">
        <v>10.25</v>
      </c>
    </row>
    <row r="971" spans="1:2" ht="16.05" customHeight="1" x14ac:dyDescent="0.25">
      <c r="A971" s="41">
        <v>65958</v>
      </c>
      <c r="B971" s="19">
        <v>10.25</v>
      </c>
    </row>
    <row r="972" spans="1:2" ht="16.05" customHeight="1" x14ac:dyDescent="0.25">
      <c r="A972" s="41">
        <v>65989</v>
      </c>
      <c r="B972" s="19">
        <v>10.25</v>
      </c>
    </row>
    <row r="973" spans="1:2" ht="16.05" customHeight="1" x14ac:dyDescent="0.25">
      <c r="A973" s="41">
        <v>66019</v>
      </c>
      <c r="B973" s="19">
        <v>10.25</v>
      </c>
    </row>
    <row r="974" spans="1:2" ht="16.05" customHeight="1" x14ac:dyDescent="0.25">
      <c r="A974" s="41">
        <v>66050</v>
      </c>
      <c r="B974" s="19">
        <v>10.25</v>
      </c>
    </row>
    <row r="975" spans="1:2" ht="16.05" customHeight="1" x14ac:dyDescent="0.25">
      <c r="A975" s="41">
        <v>66080</v>
      </c>
      <c r="B975" s="19">
        <v>10.25</v>
      </c>
    </row>
    <row r="976" spans="1:2" ht="16.05" customHeight="1" x14ac:dyDescent="0.25">
      <c r="A976" s="41">
        <v>66111</v>
      </c>
      <c r="B976" s="19">
        <v>10.25</v>
      </c>
    </row>
  </sheetData>
  <phoneticPr fontId="5" type="noConversion"/>
  <pageMargins left="0.55118110236220474" right="0.55118110236220474" top="0.59055118110236227" bottom="0.59055118110236227" header="0.31496062992125984" footer="0.31496062992125984"/>
  <pageSetup paperSize="9" fitToHeight="0" orientation="portrait" r:id="rId1"/>
  <headerFooter alignWithMargins="0">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976"/>
  <sheetViews>
    <sheetView zoomScale="95" zoomScaleNormal="95" workbookViewId="0">
      <pane ySplit="4" topLeftCell="A311" activePane="bottomLeft" state="frozen"/>
      <selection pane="bottomLeft" activeCell="B319" sqref="B319"/>
    </sheetView>
  </sheetViews>
  <sheetFormatPr defaultColWidth="9.109375" defaultRowHeight="16.05" customHeight="1" x14ac:dyDescent="0.25"/>
  <cols>
    <col min="1" max="1" width="20.77734375" style="45" customWidth="1"/>
    <col min="2" max="2" width="16.77734375" style="15" customWidth="1"/>
    <col min="3" max="12" width="16.77734375" style="14" customWidth="1"/>
    <col min="13" max="17" width="15.6640625" style="14" customWidth="1"/>
    <col min="18" max="16384" width="9.109375" style="14"/>
  </cols>
  <sheetData>
    <row r="1" spans="1:6" ht="16.05" customHeight="1" x14ac:dyDescent="0.25">
      <c r="A1" s="55" t="s">
        <v>16</v>
      </c>
      <c r="F1" s="17"/>
    </row>
    <row r="2" spans="1:6" ht="16.05" customHeight="1" x14ac:dyDescent="0.25">
      <c r="A2" s="8" t="s">
        <v>13</v>
      </c>
    </row>
    <row r="3" spans="1:6" ht="16.05" customHeight="1" x14ac:dyDescent="0.25">
      <c r="A3" s="18" t="s">
        <v>40</v>
      </c>
    </row>
    <row r="4" spans="1:6" s="31" customFormat="1" ht="25.2" x14ac:dyDescent="0.2">
      <c r="A4" s="42" t="s">
        <v>2</v>
      </c>
      <c r="B4" s="29" t="s">
        <v>12</v>
      </c>
    </row>
    <row r="5" spans="1:6" ht="16.05" customHeight="1" x14ac:dyDescent="0.25">
      <c r="A5" s="43">
        <v>36556</v>
      </c>
      <c r="B5" s="44">
        <v>0</v>
      </c>
    </row>
    <row r="6" spans="1:6" ht="16.05" customHeight="1" x14ac:dyDescent="0.25">
      <c r="A6" s="43">
        <f>DATE(YEAR(A5),MONTH(A5)+2,1-1)</f>
        <v>36585</v>
      </c>
      <c r="B6" s="19">
        <v>0</v>
      </c>
    </row>
    <row r="7" spans="1:6" ht="16.05" customHeight="1" x14ac:dyDescent="0.25">
      <c r="A7" s="43">
        <f t="shared" ref="A7:A70" si="0">DATE(YEAR(A6),MONTH(A6)+2,1-1)</f>
        <v>36616</v>
      </c>
      <c r="B7" s="19">
        <v>0</v>
      </c>
    </row>
    <row r="8" spans="1:6" ht="16.05" customHeight="1" x14ac:dyDescent="0.25">
      <c r="A8" s="43">
        <f t="shared" si="0"/>
        <v>36646</v>
      </c>
      <c r="B8" s="19">
        <v>0</v>
      </c>
    </row>
    <row r="9" spans="1:6" ht="16.05" customHeight="1" x14ac:dyDescent="0.25">
      <c r="A9" s="43">
        <f t="shared" si="0"/>
        <v>36677</v>
      </c>
      <c r="B9" s="19">
        <v>0</v>
      </c>
    </row>
    <row r="10" spans="1:6" ht="16.05" customHeight="1" x14ac:dyDescent="0.25">
      <c r="A10" s="43">
        <f t="shared" si="0"/>
        <v>36707</v>
      </c>
      <c r="B10" s="19">
        <v>0</v>
      </c>
    </row>
    <row r="11" spans="1:6" ht="16.05" customHeight="1" x14ac:dyDescent="0.25">
      <c r="A11" s="43">
        <f t="shared" si="0"/>
        <v>36738</v>
      </c>
      <c r="B11" s="19">
        <v>0</v>
      </c>
    </row>
    <row r="12" spans="1:6" ht="16.05" customHeight="1" x14ac:dyDescent="0.25">
      <c r="A12" s="43">
        <f t="shared" si="0"/>
        <v>36769</v>
      </c>
      <c r="B12" s="19">
        <v>0</v>
      </c>
    </row>
    <row r="13" spans="1:6" ht="16.05" customHeight="1" x14ac:dyDescent="0.25">
      <c r="A13" s="43">
        <f t="shared" si="0"/>
        <v>36799</v>
      </c>
      <c r="B13" s="19">
        <v>0</v>
      </c>
    </row>
    <row r="14" spans="1:6" ht="16.05" customHeight="1" x14ac:dyDescent="0.25">
      <c r="A14" s="43">
        <f t="shared" si="0"/>
        <v>36830</v>
      </c>
      <c r="B14" s="19">
        <v>0</v>
      </c>
    </row>
    <row r="15" spans="1:6" ht="16.05" customHeight="1" x14ac:dyDescent="0.25">
      <c r="A15" s="43">
        <f t="shared" si="0"/>
        <v>36860</v>
      </c>
      <c r="B15" s="19">
        <v>0</v>
      </c>
    </row>
    <row r="16" spans="1:6" ht="16.05" customHeight="1" x14ac:dyDescent="0.25">
      <c r="A16" s="43">
        <f t="shared" si="0"/>
        <v>36891</v>
      </c>
      <c r="B16" s="19">
        <v>0</v>
      </c>
    </row>
    <row r="17" spans="1:2" ht="16.05" customHeight="1" x14ac:dyDescent="0.25">
      <c r="A17" s="43">
        <f t="shared" si="0"/>
        <v>36922</v>
      </c>
      <c r="B17" s="19">
        <v>0</v>
      </c>
    </row>
    <row r="18" spans="1:2" ht="16.05" customHeight="1" x14ac:dyDescent="0.25">
      <c r="A18" s="43">
        <f t="shared" si="0"/>
        <v>36950</v>
      </c>
      <c r="B18" s="19">
        <v>0</v>
      </c>
    </row>
    <row r="19" spans="1:2" ht="16.05" customHeight="1" x14ac:dyDescent="0.25">
      <c r="A19" s="43">
        <f t="shared" si="0"/>
        <v>36981</v>
      </c>
      <c r="B19" s="19">
        <v>0</v>
      </c>
    </row>
    <row r="20" spans="1:2" ht="16.05" customHeight="1" x14ac:dyDescent="0.25">
      <c r="A20" s="43">
        <f t="shared" si="0"/>
        <v>37011</v>
      </c>
      <c r="B20" s="19">
        <v>0</v>
      </c>
    </row>
    <row r="21" spans="1:2" ht="16.05" customHeight="1" x14ac:dyDescent="0.25">
      <c r="A21" s="43">
        <f t="shared" si="0"/>
        <v>37042</v>
      </c>
      <c r="B21" s="19">
        <v>0</v>
      </c>
    </row>
    <row r="22" spans="1:2" ht="16.05" customHeight="1" x14ac:dyDescent="0.25">
      <c r="A22" s="43">
        <f t="shared" si="0"/>
        <v>37072</v>
      </c>
      <c r="B22" s="19">
        <v>0</v>
      </c>
    </row>
    <row r="23" spans="1:2" ht="16.05" customHeight="1" x14ac:dyDescent="0.25">
      <c r="A23" s="43">
        <f t="shared" si="0"/>
        <v>37103</v>
      </c>
      <c r="B23" s="19">
        <v>0</v>
      </c>
    </row>
    <row r="24" spans="1:2" ht="16.05" customHeight="1" x14ac:dyDescent="0.25">
      <c r="A24" s="43">
        <f t="shared" si="0"/>
        <v>37134</v>
      </c>
      <c r="B24" s="19">
        <v>0</v>
      </c>
    </row>
    <row r="25" spans="1:2" ht="16.05" customHeight="1" x14ac:dyDescent="0.25">
      <c r="A25" s="43">
        <f t="shared" si="0"/>
        <v>37164</v>
      </c>
      <c r="B25" s="19">
        <v>0</v>
      </c>
    </row>
    <row r="26" spans="1:2" ht="16.05" customHeight="1" x14ac:dyDescent="0.25">
      <c r="A26" s="43">
        <f t="shared" si="0"/>
        <v>37195</v>
      </c>
      <c r="B26" s="19">
        <v>0</v>
      </c>
    </row>
    <row r="27" spans="1:2" ht="16.05" customHeight="1" x14ac:dyDescent="0.25">
      <c r="A27" s="43">
        <f t="shared" si="0"/>
        <v>37225</v>
      </c>
      <c r="B27" s="19">
        <v>0</v>
      </c>
    </row>
    <row r="28" spans="1:2" ht="16.05" customHeight="1" x14ac:dyDescent="0.25">
      <c r="A28" s="43">
        <f t="shared" si="0"/>
        <v>37256</v>
      </c>
      <c r="B28" s="19">
        <v>0</v>
      </c>
    </row>
    <row r="29" spans="1:2" ht="16.05" customHeight="1" x14ac:dyDescent="0.25">
      <c r="A29" s="43">
        <f t="shared" si="0"/>
        <v>37287</v>
      </c>
      <c r="B29" s="19">
        <v>0</v>
      </c>
    </row>
    <row r="30" spans="1:2" ht="16.05" customHeight="1" x14ac:dyDescent="0.25">
      <c r="A30" s="43">
        <f t="shared" si="0"/>
        <v>37315</v>
      </c>
      <c r="B30" s="19">
        <v>0</v>
      </c>
    </row>
    <row r="31" spans="1:2" ht="16.05" customHeight="1" x14ac:dyDescent="0.25">
      <c r="A31" s="43">
        <f t="shared" si="0"/>
        <v>37346</v>
      </c>
      <c r="B31" s="19">
        <v>0</v>
      </c>
    </row>
    <row r="32" spans="1:2" ht="16.05" customHeight="1" x14ac:dyDescent="0.25">
      <c r="A32" s="43">
        <f t="shared" si="0"/>
        <v>37376</v>
      </c>
      <c r="B32" s="19">
        <v>0</v>
      </c>
    </row>
    <row r="33" spans="1:2" ht="16.05" customHeight="1" x14ac:dyDescent="0.25">
      <c r="A33" s="43">
        <f t="shared" si="0"/>
        <v>37407</v>
      </c>
      <c r="B33" s="19">
        <v>0</v>
      </c>
    </row>
    <row r="34" spans="1:2" ht="16.05" customHeight="1" x14ac:dyDescent="0.25">
      <c r="A34" s="43">
        <f t="shared" si="0"/>
        <v>37437</v>
      </c>
      <c r="B34" s="19">
        <v>0</v>
      </c>
    </row>
    <row r="35" spans="1:2" ht="16.05" customHeight="1" x14ac:dyDescent="0.25">
      <c r="A35" s="43">
        <f t="shared" si="0"/>
        <v>37468</v>
      </c>
      <c r="B35" s="19">
        <v>0</v>
      </c>
    </row>
    <row r="36" spans="1:2" ht="16.05" customHeight="1" x14ac:dyDescent="0.25">
      <c r="A36" s="43">
        <f t="shared" si="0"/>
        <v>37499</v>
      </c>
      <c r="B36" s="19">
        <v>0</v>
      </c>
    </row>
    <row r="37" spans="1:2" ht="16.05" customHeight="1" x14ac:dyDescent="0.25">
      <c r="A37" s="43">
        <f t="shared" si="0"/>
        <v>37529</v>
      </c>
      <c r="B37" s="19">
        <v>0</v>
      </c>
    </row>
    <row r="38" spans="1:2" ht="16.05" customHeight="1" x14ac:dyDescent="0.25">
      <c r="A38" s="43">
        <f t="shared" si="0"/>
        <v>37560</v>
      </c>
      <c r="B38" s="19">
        <v>0</v>
      </c>
    </row>
    <row r="39" spans="1:2" ht="16.05" customHeight="1" x14ac:dyDescent="0.25">
      <c r="A39" s="43">
        <f t="shared" si="0"/>
        <v>37590</v>
      </c>
      <c r="B39" s="19">
        <v>0</v>
      </c>
    </row>
    <row r="40" spans="1:2" ht="16.05" customHeight="1" x14ac:dyDescent="0.25">
      <c r="A40" s="43">
        <f t="shared" si="0"/>
        <v>37621</v>
      </c>
      <c r="B40" s="19">
        <v>0</v>
      </c>
    </row>
    <row r="41" spans="1:2" ht="16.05" customHeight="1" x14ac:dyDescent="0.25">
      <c r="A41" s="43">
        <f t="shared" si="0"/>
        <v>37652</v>
      </c>
      <c r="B41" s="19">
        <v>0</v>
      </c>
    </row>
    <row r="42" spans="1:2" ht="16.05" customHeight="1" x14ac:dyDescent="0.25">
      <c r="A42" s="43">
        <f t="shared" si="0"/>
        <v>37680</v>
      </c>
      <c r="B42" s="19">
        <v>0</v>
      </c>
    </row>
    <row r="43" spans="1:2" ht="16.05" customHeight="1" x14ac:dyDescent="0.25">
      <c r="A43" s="43">
        <f t="shared" si="0"/>
        <v>37711</v>
      </c>
      <c r="B43" s="19">
        <v>0</v>
      </c>
    </row>
    <row r="44" spans="1:2" ht="16.05" customHeight="1" x14ac:dyDescent="0.25">
      <c r="A44" s="43">
        <f t="shared" si="0"/>
        <v>37741</v>
      </c>
      <c r="B44" s="19">
        <v>0</v>
      </c>
    </row>
    <row r="45" spans="1:2" ht="16.05" customHeight="1" x14ac:dyDescent="0.25">
      <c r="A45" s="43">
        <f t="shared" si="0"/>
        <v>37772</v>
      </c>
      <c r="B45" s="19">
        <v>0</v>
      </c>
    </row>
    <row r="46" spans="1:2" ht="16.05" customHeight="1" x14ac:dyDescent="0.25">
      <c r="A46" s="43">
        <f t="shared" si="0"/>
        <v>37802</v>
      </c>
      <c r="B46" s="19">
        <v>0</v>
      </c>
    </row>
    <row r="47" spans="1:2" ht="16.05" customHeight="1" x14ac:dyDescent="0.25">
      <c r="A47" s="43">
        <f t="shared" si="0"/>
        <v>37833</v>
      </c>
      <c r="B47" s="19">
        <v>0</v>
      </c>
    </row>
    <row r="48" spans="1:2" ht="16.05" customHeight="1" x14ac:dyDescent="0.25">
      <c r="A48" s="43">
        <f t="shared" si="0"/>
        <v>37864</v>
      </c>
      <c r="B48" s="19">
        <v>0</v>
      </c>
    </row>
    <row r="49" spans="1:2" ht="16.05" customHeight="1" x14ac:dyDescent="0.25">
      <c r="A49" s="43">
        <f t="shared" si="0"/>
        <v>37894</v>
      </c>
      <c r="B49" s="19">
        <v>0</v>
      </c>
    </row>
    <row r="50" spans="1:2" ht="16.05" customHeight="1" x14ac:dyDescent="0.25">
      <c r="A50" s="43">
        <f t="shared" si="0"/>
        <v>37925</v>
      </c>
      <c r="B50" s="19">
        <v>0</v>
      </c>
    </row>
    <row r="51" spans="1:2" ht="16.05" customHeight="1" x14ac:dyDescent="0.25">
      <c r="A51" s="43">
        <f t="shared" si="0"/>
        <v>37955</v>
      </c>
      <c r="B51" s="19">
        <v>0</v>
      </c>
    </row>
    <row r="52" spans="1:2" ht="16.05" customHeight="1" x14ac:dyDescent="0.25">
      <c r="A52" s="43">
        <f t="shared" si="0"/>
        <v>37986</v>
      </c>
      <c r="B52" s="19">
        <v>0</v>
      </c>
    </row>
    <row r="53" spans="1:2" ht="16.05" customHeight="1" x14ac:dyDescent="0.25">
      <c r="A53" s="43">
        <f t="shared" si="0"/>
        <v>38017</v>
      </c>
      <c r="B53" s="19">
        <v>0</v>
      </c>
    </row>
    <row r="54" spans="1:2" ht="16.05" customHeight="1" x14ac:dyDescent="0.25">
      <c r="A54" s="43">
        <f t="shared" si="0"/>
        <v>38046</v>
      </c>
      <c r="B54" s="19">
        <v>0</v>
      </c>
    </row>
    <row r="55" spans="1:2" ht="16.05" customHeight="1" x14ac:dyDescent="0.25">
      <c r="A55" s="43">
        <f t="shared" si="0"/>
        <v>38077</v>
      </c>
      <c r="B55" s="19">
        <v>0</v>
      </c>
    </row>
    <row r="56" spans="1:2" ht="16.05" customHeight="1" x14ac:dyDescent="0.25">
      <c r="A56" s="43">
        <f t="shared" si="0"/>
        <v>38107</v>
      </c>
      <c r="B56" s="19">
        <v>0</v>
      </c>
    </row>
    <row r="57" spans="1:2" ht="16.05" customHeight="1" x14ac:dyDescent="0.25">
      <c r="A57" s="43">
        <f t="shared" si="0"/>
        <v>38138</v>
      </c>
      <c r="B57" s="19">
        <v>0</v>
      </c>
    </row>
    <row r="58" spans="1:2" ht="16.05" customHeight="1" x14ac:dyDescent="0.25">
      <c r="A58" s="43">
        <f t="shared" si="0"/>
        <v>38168</v>
      </c>
      <c r="B58" s="19">
        <v>0</v>
      </c>
    </row>
    <row r="59" spans="1:2" ht="16.05" customHeight="1" x14ac:dyDescent="0.25">
      <c r="A59" s="43">
        <f t="shared" si="0"/>
        <v>38199</v>
      </c>
      <c r="B59" s="19">
        <v>0</v>
      </c>
    </row>
    <row r="60" spans="1:2" ht="16.05" customHeight="1" x14ac:dyDescent="0.25">
      <c r="A60" s="43">
        <f t="shared" si="0"/>
        <v>38230</v>
      </c>
      <c r="B60" s="19">
        <v>0</v>
      </c>
    </row>
    <row r="61" spans="1:2" ht="16.05" customHeight="1" x14ac:dyDescent="0.25">
      <c r="A61" s="43">
        <f t="shared" si="0"/>
        <v>38260</v>
      </c>
      <c r="B61" s="19">
        <v>0</v>
      </c>
    </row>
    <row r="62" spans="1:2" ht="16.05" customHeight="1" x14ac:dyDescent="0.25">
      <c r="A62" s="43">
        <f t="shared" si="0"/>
        <v>38291</v>
      </c>
      <c r="B62" s="19">
        <v>0</v>
      </c>
    </row>
    <row r="63" spans="1:2" ht="16.05" customHeight="1" x14ac:dyDescent="0.25">
      <c r="A63" s="43">
        <f t="shared" si="0"/>
        <v>38321</v>
      </c>
      <c r="B63" s="19">
        <v>0</v>
      </c>
    </row>
    <row r="64" spans="1:2" ht="16.05" customHeight="1" x14ac:dyDescent="0.25">
      <c r="A64" s="43">
        <f t="shared" si="0"/>
        <v>38352</v>
      </c>
      <c r="B64" s="19">
        <v>0</v>
      </c>
    </row>
    <row r="65" spans="1:2" ht="16.05" customHeight="1" x14ac:dyDescent="0.25">
      <c r="A65" s="43">
        <f t="shared" si="0"/>
        <v>38383</v>
      </c>
      <c r="B65" s="19">
        <v>0</v>
      </c>
    </row>
    <row r="66" spans="1:2" ht="16.05" customHeight="1" x14ac:dyDescent="0.25">
      <c r="A66" s="43">
        <f t="shared" si="0"/>
        <v>38411</v>
      </c>
      <c r="B66" s="19">
        <v>0</v>
      </c>
    </row>
    <row r="67" spans="1:2" ht="16.05" customHeight="1" x14ac:dyDescent="0.25">
      <c r="A67" s="43">
        <f t="shared" si="0"/>
        <v>38442</v>
      </c>
      <c r="B67" s="19">
        <v>0</v>
      </c>
    </row>
    <row r="68" spans="1:2" ht="16.05" customHeight="1" x14ac:dyDescent="0.25">
      <c r="A68" s="43">
        <f t="shared" si="0"/>
        <v>38472</v>
      </c>
      <c r="B68" s="19">
        <v>0</v>
      </c>
    </row>
    <row r="69" spans="1:2" ht="16.05" customHeight="1" x14ac:dyDescent="0.25">
      <c r="A69" s="43">
        <f t="shared" si="0"/>
        <v>38503</v>
      </c>
      <c r="B69" s="19">
        <v>0</v>
      </c>
    </row>
    <row r="70" spans="1:2" ht="16.05" customHeight="1" x14ac:dyDescent="0.25">
      <c r="A70" s="43">
        <f t="shared" si="0"/>
        <v>38533</v>
      </c>
      <c r="B70" s="19">
        <v>0</v>
      </c>
    </row>
    <row r="71" spans="1:2" ht="16.05" customHeight="1" x14ac:dyDescent="0.25">
      <c r="A71" s="43">
        <f t="shared" ref="A71:A134" si="1">DATE(YEAR(A70),MONTH(A70)+2,1-1)</f>
        <v>38564</v>
      </c>
      <c r="B71" s="19">
        <v>0</v>
      </c>
    </row>
    <row r="72" spans="1:2" ht="16.05" customHeight="1" x14ac:dyDescent="0.25">
      <c r="A72" s="43">
        <f t="shared" si="1"/>
        <v>38595</v>
      </c>
      <c r="B72" s="19">
        <v>0</v>
      </c>
    </row>
    <row r="73" spans="1:2" ht="16.05" customHeight="1" x14ac:dyDescent="0.25">
      <c r="A73" s="43">
        <f t="shared" si="1"/>
        <v>38625</v>
      </c>
      <c r="B73" s="19">
        <v>0</v>
      </c>
    </row>
    <row r="74" spans="1:2" ht="16.05" customHeight="1" x14ac:dyDescent="0.25">
      <c r="A74" s="43">
        <f t="shared" si="1"/>
        <v>38656</v>
      </c>
      <c r="B74" s="19">
        <v>0</v>
      </c>
    </row>
    <row r="75" spans="1:2" ht="16.05" customHeight="1" x14ac:dyDescent="0.25">
      <c r="A75" s="43">
        <f t="shared" si="1"/>
        <v>38686</v>
      </c>
      <c r="B75" s="19">
        <v>0</v>
      </c>
    </row>
    <row r="76" spans="1:2" ht="16.05" customHeight="1" x14ac:dyDescent="0.25">
      <c r="A76" s="43">
        <f t="shared" si="1"/>
        <v>38717</v>
      </c>
      <c r="B76" s="19">
        <v>0</v>
      </c>
    </row>
    <row r="77" spans="1:2" ht="16.05" customHeight="1" x14ac:dyDescent="0.25">
      <c r="A77" s="43">
        <f t="shared" si="1"/>
        <v>38748</v>
      </c>
      <c r="B77" s="19">
        <v>0</v>
      </c>
    </row>
    <row r="78" spans="1:2" ht="16.05" customHeight="1" x14ac:dyDescent="0.25">
      <c r="A78" s="43">
        <f t="shared" si="1"/>
        <v>38776</v>
      </c>
      <c r="B78" s="19">
        <v>0</v>
      </c>
    </row>
    <row r="79" spans="1:2" ht="16.05" customHeight="1" x14ac:dyDescent="0.25">
      <c r="A79" s="43">
        <f t="shared" si="1"/>
        <v>38807</v>
      </c>
      <c r="B79" s="19">
        <v>0</v>
      </c>
    </row>
    <row r="80" spans="1:2" ht="16.05" customHeight="1" x14ac:dyDescent="0.25">
      <c r="A80" s="43">
        <f t="shared" si="1"/>
        <v>38837</v>
      </c>
      <c r="B80" s="19">
        <v>0</v>
      </c>
    </row>
    <row r="81" spans="1:2" ht="16.05" customHeight="1" x14ac:dyDescent="0.25">
      <c r="A81" s="43">
        <f t="shared" si="1"/>
        <v>38868</v>
      </c>
      <c r="B81" s="19">
        <v>0</v>
      </c>
    </row>
    <row r="82" spans="1:2" ht="16.05" customHeight="1" x14ac:dyDescent="0.25">
      <c r="A82" s="43">
        <f t="shared" si="1"/>
        <v>38898</v>
      </c>
      <c r="B82" s="19">
        <v>0</v>
      </c>
    </row>
    <row r="83" spans="1:2" ht="16.05" customHeight="1" x14ac:dyDescent="0.25">
      <c r="A83" s="43">
        <f t="shared" si="1"/>
        <v>38929</v>
      </c>
      <c r="B83" s="19">
        <v>0</v>
      </c>
    </row>
    <row r="84" spans="1:2" ht="16.05" customHeight="1" x14ac:dyDescent="0.25">
      <c r="A84" s="43">
        <f t="shared" si="1"/>
        <v>38960</v>
      </c>
      <c r="B84" s="19">
        <v>0</v>
      </c>
    </row>
    <row r="85" spans="1:2" ht="16.05" customHeight="1" x14ac:dyDescent="0.25">
      <c r="A85" s="43">
        <f t="shared" si="1"/>
        <v>38990</v>
      </c>
      <c r="B85" s="19">
        <v>0</v>
      </c>
    </row>
    <row r="86" spans="1:2" ht="16.05" customHeight="1" x14ac:dyDescent="0.25">
      <c r="A86" s="43">
        <f t="shared" si="1"/>
        <v>39021</v>
      </c>
      <c r="B86" s="19">
        <v>0</v>
      </c>
    </row>
    <row r="87" spans="1:2" ht="16.05" customHeight="1" x14ac:dyDescent="0.25">
      <c r="A87" s="43">
        <f t="shared" si="1"/>
        <v>39051</v>
      </c>
      <c r="B87" s="19">
        <v>0</v>
      </c>
    </row>
    <row r="88" spans="1:2" ht="16.05" customHeight="1" x14ac:dyDescent="0.25">
      <c r="A88" s="43">
        <f t="shared" si="1"/>
        <v>39082</v>
      </c>
      <c r="B88" s="19">
        <v>0</v>
      </c>
    </row>
    <row r="89" spans="1:2" ht="16.05" customHeight="1" x14ac:dyDescent="0.25">
      <c r="A89" s="43">
        <f t="shared" si="1"/>
        <v>39113</v>
      </c>
      <c r="B89" s="19">
        <v>0</v>
      </c>
    </row>
    <row r="90" spans="1:2" ht="16.05" customHeight="1" x14ac:dyDescent="0.25">
      <c r="A90" s="43">
        <f t="shared" si="1"/>
        <v>39141</v>
      </c>
      <c r="B90" s="19">
        <v>0</v>
      </c>
    </row>
    <row r="91" spans="1:2" ht="16.05" customHeight="1" x14ac:dyDescent="0.25">
      <c r="A91" s="43">
        <f t="shared" si="1"/>
        <v>39172</v>
      </c>
      <c r="B91" s="19">
        <v>0</v>
      </c>
    </row>
    <row r="92" spans="1:2" ht="16.05" customHeight="1" x14ac:dyDescent="0.25">
      <c r="A92" s="43">
        <f t="shared" si="1"/>
        <v>39202</v>
      </c>
      <c r="B92" s="19">
        <v>0</v>
      </c>
    </row>
    <row r="93" spans="1:2" ht="16.05" customHeight="1" x14ac:dyDescent="0.25">
      <c r="A93" s="43">
        <f t="shared" si="1"/>
        <v>39233</v>
      </c>
      <c r="B93" s="19">
        <v>0</v>
      </c>
    </row>
    <row r="94" spans="1:2" ht="16.05" customHeight="1" x14ac:dyDescent="0.25">
      <c r="A94" s="43">
        <f t="shared" si="1"/>
        <v>39263</v>
      </c>
      <c r="B94" s="19">
        <v>0</v>
      </c>
    </row>
    <row r="95" spans="1:2" ht="16.05" customHeight="1" x14ac:dyDescent="0.25">
      <c r="A95" s="43">
        <f t="shared" si="1"/>
        <v>39294</v>
      </c>
      <c r="B95" s="19">
        <v>0</v>
      </c>
    </row>
    <row r="96" spans="1:2" ht="16.05" customHeight="1" x14ac:dyDescent="0.25">
      <c r="A96" s="43">
        <f t="shared" si="1"/>
        <v>39325</v>
      </c>
      <c r="B96" s="19">
        <v>0</v>
      </c>
    </row>
    <row r="97" spans="1:2" ht="16.05" customHeight="1" x14ac:dyDescent="0.25">
      <c r="A97" s="43">
        <f t="shared" si="1"/>
        <v>39355</v>
      </c>
      <c r="B97" s="19">
        <v>0</v>
      </c>
    </row>
    <row r="98" spans="1:2" ht="16.05" customHeight="1" x14ac:dyDescent="0.25">
      <c r="A98" s="43">
        <f t="shared" si="1"/>
        <v>39386</v>
      </c>
      <c r="B98" s="19">
        <v>0</v>
      </c>
    </row>
    <row r="99" spans="1:2" ht="16.05" customHeight="1" x14ac:dyDescent="0.25">
      <c r="A99" s="43">
        <f t="shared" si="1"/>
        <v>39416</v>
      </c>
      <c r="B99" s="19">
        <v>0</v>
      </c>
    </row>
    <row r="100" spans="1:2" ht="16.05" customHeight="1" x14ac:dyDescent="0.25">
      <c r="A100" s="43">
        <f t="shared" si="1"/>
        <v>39447</v>
      </c>
      <c r="B100" s="19">
        <v>0</v>
      </c>
    </row>
    <row r="101" spans="1:2" ht="16.05" customHeight="1" x14ac:dyDescent="0.25">
      <c r="A101" s="43">
        <f t="shared" si="1"/>
        <v>39478</v>
      </c>
      <c r="B101" s="19">
        <v>0</v>
      </c>
    </row>
    <row r="102" spans="1:2" ht="16.05" customHeight="1" x14ac:dyDescent="0.25">
      <c r="A102" s="43">
        <f t="shared" si="1"/>
        <v>39507</v>
      </c>
      <c r="B102" s="19">
        <v>0</v>
      </c>
    </row>
    <row r="103" spans="1:2" ht="16.05" customHeight="1" x14ac:dyDescent="0.25">
      <c r="A103" s="43">
        <f t="shared" si="1"/>
        <v>39538</v>
      </c>
      <c r="B103" s="19">
        <v>0</v>
      </c>
    </row>
    <row r="104" spans="1:2" ht="16.05" customHeight="1" x14ac:dyDescent="0.25">
      <c r="A104" s="43">
        <f t="shared" si="1"/>
        <v>39568</v>
      </c>
      <c r="B104" s="19">
        <v>0</v>
      </c>
    </row>
    <row r="105" spans="1:2" ht="16.05" customHeight="1" x14ac:dyDescent="0.25">
      <c r="A105" s="43">
        <f t="shared" si="1"/>
        <v>39599</v>
      </c>
      <c r="B105" s="19">
        <v>0</v>
      </c>
    </row>
    <row r="106" spans="1:2" ht="16.05" customHeight="1" x14ac:dyDescent="0.25">
      <c r="A106" s="43">
        <f t="shared" si="1"/>
        <v>39629</v>
      </c>
      <c r="B106" s="19">
        <v>0</v>
      </c>
    </row>
    <row r="107" spans="1:2" ht="16.05" customHeight="1" x14ac:dyDescent="0.25">
      <c r="A107" s="43">
        <f t="shared" si="1"/>
        <v>39660</v>
      </c>
      <c r="B107" s="19">
        <v>0</v>
      </c>
    </row>
    <row r="108" spans="1:2" ht="16.05" customHeight="1" x14ac:dyDescent="0.25">
      <c r="A108" s="43">
        <f t="shared" si="1"/>
        <v>39691</v>
      </c>
      <c r="B108" s="19">
        <v>0</v>
      </c>
    </row>
    <row r="109" spans="1:2" ht="16.05" customHeight="1" x14ac:dyDescent="0.25">
      <c r="A109" s="43">
        <f t="shared" si="1"/>
        <v>39721</v>
      </c>
      <c r="B109" s="19">
        <v>0</v>
      </c>
    </row>
    <row r="110" spans="1:2" ht="16.05" customHeight="1" x14ac:dyDescent="0.25">
      <c r="A110" s="43">
        <f t="shared" si="1"/>
        <v>39752</v>
      </c>
      <c r="B110" s="19">
        <v>0</v>
      </c>
    </row>
    <row r="111" spans="1:2" ht="16.05" customHeight="1" x14ac:dyDescent="0.25">
      <c r="A111" s="43">
        <f t="shared" si="1"/>
        <v>39782</v>
      </c>
      <c r="B111" s="19">
        <v>0</v>
      </c>
    </row>
    <row r="112" spans="1:2" ht="16.05" customHeight="1" x14ac:dyDescent="0.25">
      <c r="A112" s="43">
        <f t="shared" si="1"/>
        <v>39813</v>
      </c>
      <c r="B112" s="19">
        <v>0</v>
      </c>
    </row>
    <row r="113" spans="1:2" ht="16.05" customHeight="1" x14ac:dyDescent="0.25">
      <c r="A113" s="43">
        <f t="shared" si="1"/>
        <v>39844</v>
      </c>
      <c r="B113" s="19">
        <v>0</v>
      </c>
    </row>
    <row r="114" spans="1:2" ht="16.05" customHeight="1" x14ac:dyDescent="0.25">
      <c r="A114" s="43">
        <f t="shared" si="1"/>
        <v>39872</v>
      </c>
      <c r="B114" s="19">
        <v>0</v>
      </c>
    </row>
    <row r="115" spans="1:2" ht="16.05" customHeight="1" x14ac:dyDescent="0.25">
      <c r="A115" s="43">
        <f t="shared" si="1"/>
        <v>39903</v>
      </c>
      <c r="B115" s="19">
        <v>0</v>
      </c>
    </row>
    <row r="116" spans="1:2" ht="16.05" customHeight="1" x14ac:dyDescent="0.25">
      <c r="A116" s="43">
        <f t="shared" si="1"/>
        <v>39933</v>
      </c>
      <c r="B116" s="19">
        <v>0</v>
      </c>
    </row>
    <row r="117" spans="1:2" ht="16.05" customHeight="1" x14ac:dyDescent="0.25">
      <c r="A117" s="43">
        <f t="shared" si="1"/>
        <v>39964</v>
      </c>
      <c r="B117" s="19">
        <v>0</v>
      </c>
    </row>
    <row r="118" spans="1:2" ht="16.05" customHeight="1" x14ac:dyDescent="0.25">
      <c r="A118" s="43">
        <f t="shared" si="1"/>
        <v>39994</v>
      </c>
      <c r="B118" s="19">
        <v>0</v>
      </c>
    </row>
    <row r="119" spans="1:2" ht="16.05" customHeight="1" x14ac:dyDescent="0.25">
      <c r="A119" s="43">
        <f t="shared" si="1"/>
        <v>40025</v>
      </c>
      <c r="B119" s="19">
        <v>0</v>
      </c>
    </row>
    <row r="120" spans="1:2" ht="16.05" customHeight="1" x14ac:dyDescent="0.25">
      <c r="A120" s="43">
        <f t="shared" si="1"/>
        <v>40056</v>
      </c>
      <c r="B120" s="19">
        <v>0</v>
      </c>
    </row>
    <row r="121" spans="1:2" ht="16.05" customHeight="1" x14ac:dyDescent="0.25">
      <c r="A121" s="43">
        <f t="shared" si="1"/>
        <v>40086</v>
      </c>
      <c r="B121" s="19">
        <v>0</v>
      </c>
    </row>
    <row r="122" spans="1:2" ht="16.05" customHeight="1" x14ac:dyDescent="0.25">
      <c r="A122" s="43">
        <f t="shared" si="1"/>
        <v>40117</v>
      </c>
      <c r="B122" s="19">
        <v>0</v>
      </c>
    </row>
    <row r="123" spans="1:2" ht="16.05" customHeight="1" x14ac:dyDescent="0.25">
      <c r="A123" s="43">
        <f t="shared" si="1"/>
        <v>40147</v>
      </c>
      <c r="B123" s="19">
        <v>0</v>
      </c>
    </row>
    <row r="124" spans="1:2" ht="16.05" customHeight="1" x14ac:dyDescent="0.25">
      <c r="A124" s="43">
        <f t="shared" si="1"/>
        <v>40178</v>
      </c>
      <c r="B124" s="19">
        <v>0</v>
      </c>
    </row>
    <row r="125" spans="1:2" ht="16.05" customHeight="1" x14ac:dyDescent="0.25">
      <c r="A125" s="43">
        <f t="shared" si="1"/>
        <v>40209</v>
      </c>
      <c r="B125" s="19">
        <v>0</v>
      </c>
    </row>
    <row r="126" spans="1:2" ht="16.05" customHeight="1" x14ac:dyDescent="0.25">
      <c r="A126" s="43">
        <f t="shared" si="1"/>
        <v>40237</v>
      </c>
      <c r="B126" s="19">
        <v>0</v>
      </c>
    </row>
    <row r="127" spans="1:2" ht="16.05" customHeight="1" x14ac:dyDescent="0.25">
      <c r="A127" s="43">
        <f t="shared" si="1"/>
        <v>40268</v>
      </c>
      <c r="B127" s="19">
        <v>0</v>
      </c>
    </row>
    <row r="128" spans="1:2" ht="16.05" customHeight="1" x14ac:dyDescent="0.25">
      <c r="A128" s="43">
        <f t="shared" si="1"/>
        <v>40298</v>
      </c>
      <c r="B128" s="19">
        <v>0</v>
      </c>
    </row>
    <row r="129" spans="1:2" ht="16.05" customHeight="1" x14ac:dyDescent="0.25">
      <c r="A129" s="43">
        <f t="shared" si="1"/>
        <v>40329</v>
      </c>
      <c r="B129" s="19">
        <v>0</v>
      </c>
    </row>
    <row r="130" spans="1:2" ht="16.05" customHeight="1" x14ac:dyDescent="0.25">
      <c r="A130" s="43">
        <f t="shared" si="1"/>
        <v>40359</v>
      </c>
      <c r="B130" s="19">
        <v>0</v>
      </c>
    </row>
    <row r="131" spans="1:2" ht="16.05" customHeight="1" x14ac:dyDescent="0.25">
      <c r="A131" s="43">
        <f t="shared" si="1"/>
        <v>40390</v>
      </c>
      <c r="B131" s="19">
        <v>0</v>
      </c>
    </row>
    <row r="132" spans="1:2" ht="16.05" customHeight="1" x14ac:dyDescent="0.25">
      <c r="A132" s="43">
        <f t="shared" si="1"/>
        <v>40421</v>
      </c>
      <c r="B132" s="19">
        <v>0</v>
      </c>
    </row>
    <row r="133" spans="1:2" ht="16.05" customHeight="1" x14ac:dyDescent="0.25">
      <c r="A133" s="43">
        <f t="shared" si="1"/>
        <v>40451</v>
      </c>
      <c r="B133" s="19">
        <v>0</v>
      </c>
    </row>
    <row r="134" spans="1:2" ht="16.05" customHeight="1" x14ac:dyDescent="0.25">
      <c r="A134" s="43">
        <f t="shared" si="1"/>
        <v>40482</v>
      </c>
      <c r="B134" s="19">
        <v>0</v>
      </c>
    </row>
    <row r="135" spans="1:2" ht="16.05" customHeight="1" x14ac:dyDescent="0.25">
      <c r="A135" s="43">
        <f t="shared" ref="A135:A198" si="2">DATE(YEAR(A134),MONTH(A134)+2,1-1)</f>
        <v>40512</v>
      </c>
      <c r="B135" s="19">
        <v>0</v>
      </c>
    </row>
    <row r="136" spans="1:2" ht="16.05" customHeight="1" x14ac:dyDescent="0.25">
      <c r="A136" s="43">
        <f t="shared" si="2"/>
        <v>40543</v>
      </c>
      <c r="B136" s="19">
        <v>0</v>
      </c>
    </row>
    <row r="137" spans="1:2" ht="16.05" customHeight="1" x14ac:dyDescent="0.25">
      <c r="A137" s="43">
        <f t="shared" si="2"/>
        <v>40574</v>
      </c>
      <c r="B137" s="19">
        <v>0</v>
      </c>
    </row>
    <row r="138" spans="1:2" ht="16.05" customHeight="1" x14ac:dyDescent="0.25">
      <c r="A138" s="43">
        <f t="shared" si="2"/>
        <v>40602</v>
      </c>
      <c r="B138" s="19">
        <v>0</v>
      </c>
    </row>
    <row r="139" spans="1:2" ht="16.05" customHeight="1" x14ac:dyDescent="0.25">
      <c r="A139" s="43">
        <f t="shared" si="2"/>
        <v>40633</v>
      </c>
      <c r="B139" s="19">
        <v>0</v>
      </c>
    </row>
    <row r="140" spans="1:2" ht="16.05" customHeight="1" x14ac:dyDescent="0.25">
      <c r="A140" s="43">
        <f t="shared" si="2"/>
        <v>40663</v>
      </c>
      <c r="B140" s="19">
        <v>0</v>
      </c>
    </row>
    <row r="141" spans="1:2" ht="16.05" customHeight="1" x14ac:dyDescent="0.25">
      <c r="A141" s="43">
        <f t="shared" si="2"/>
        <v>40694</v>
      </c>
      <c r="B141" s="19">
        <v>0</v>
      </c>
    </row>
    <row r="142" spans="1:2" ht="16.05" customHeight="1" x14ac:dyDescent="0.25">
      <c r="A142" s="43">
        <f t="shared" si="2"/>
        <v>40724</v>
      </c>
      <c r="B142" s="19">
        <v>0</v>
      </c>
    </row>
    <row r="143" spans="1:2" ht="16.05" customHeight="1" x14ac:dyDescent="0.25">
      <c r="A143" s="43">
        <f t="shared" si="2"/>
        <v>40755</v>
      </c>
      <c r="B143" s="19">
        <v>0</v>
      </c>
    </row>
    <row r="144" spans="1:2" ht="16.05" customHeight="1" x14ac:dyDescent="0.25">
      <c r="A144" s="43">
        <f t="shared" si="2"/>
        <v>40786</v>
      </c>
      <c r="B144" s="19">
        <v>0</v>
      </c>
    </row>
    <row r="145" spans="1:2" ht="16.05" customHeight="1" x14ac:dyDescent="0.25">
      <c r="A145" s="43">
        <f t="shared" si="2"/>
        <v>40816</v>
      </c>
      <c r="B145" s="19">
        <v>0</v>
      </c>
    </row>
    <row r="146" spans="1:2" ht="16.05" customHeight="1" x14ac:dyDescent="0.25">
      <c r="A146" s="43">
        <f t="shared" si="2"/>
        <v>40847</v>
      </c>
      <c r="B146" s="19">
        <v>0</v>
      </c>
    </row>
    <row r="147" spans="1:2" ht="16.05" customHeight="1" x14ac:dyDescent="0.25">
      <c r="A147" s="43">
        <f t="shared" si="2"/>
        <v>40877</v>
      </c>
      <c r="B147" s="19">
        <v>0</v>
      </c>
    </row>
    <row r="148" spans="1:2" ht="16.05" customHeight="1" x14ac:dyDescent="0.25">
      <c r="A148" s="43">
        <f t="shared" si="2"/>
        <v>40908</v>
      </c>
      <c r="B148" s="19">
        <v>0</v>
      </c>
    </row>
    <row r="149" spans="1:2" ht="16.05" customHeight="1" x14ac:dyDescent="0.25">
      <c r="A149" s="43">
        <f t="shared" si="2"/>
        <v>40939</v>
      </c>
      <c r="B149" s="19">
        <v>0</v>
      </c>
    </row>
    <row r="150" spans="1:2" ht="16.05" customHeight="1" x14ac:dyDescent="0.25">
      <c r="A150" s="43">
        <f t="shared" si="2"/>
        <v>40968</v>
      </c>
      <c r="B150" s="19">
        <v>0</v>
      </c>
    </row>
    <row r="151" spans="1:2" ht="16.05" customHeight="1" x14ac:dyDescent="0.25">
      <c r="A151" s="43">
        <f t="shared" si="2"/>
        <v>40999</v>
      </c>
      <c r="B151" s="19">
        <v>0</v>
      </c>
    </row>
    <row r="152" spans="1:2" ht="16.05" customHeight="1" x14ac:dyDescent="0.25">
      <c r="A152" s="43">
        <f t="shared" si="2"/>
        <v>41029</v>
      </c>
      <c r="B152" s="19">
        <v>0</v>
      </c>
    </row>
    <row r="153" spans="1:2" ht="16.05" customHeight="1" x14ac:dyDescent="0.25">
      <c r="A153" s="43">
        <f t="shared" si="2"/>
        <v>41060</v>
      </c>
      <c r="B153" s="19">
        <v>0</v>
      </c>
    </row>
    <row r="154" spans="1:2" ht="16.05" customHeight="1" x14ac:dyDescent="0.25">
      <c r="A154" s="43">
        <f t="shared" si="2"/>
        <v>41090</v>
      </c>
      <c r="B154" s="19">
        <v>0</v>
      </c>
    </row>
    <row r="155" spans="1:2" ht="16.05" customHeight="1" x14ac:dyDescent="0.25">
      <c r="A155" s="43">
        <f t="shared" si="2"/>
        <v>41121</v>
      </c>
      <c r="B155" s="19">
        <v>0</v>
      </c>
    </row>
    <row r="156" spans="1:2" ht="16.05" customHeight="1" x14ac:dyDescent="0.25">
      <c r="A156" s="43">
        <f t="shared" si="2"/>
        <v>41152</v>
      </c>
      <c r="B156" s="19">
        <v>0</v>
      </c>
    </row>
    <row r="157" spans="1:2" ht="16.05" customHeight="1" x14ac:dyDescent="0.25">
      <c r="A157" s="43">
        <f t="shared" si="2"/>
        <v>41182</v>
      </c>
      <c r="B157" s="19">
        <v>0</v>
      </c>
    </row>
    <row r="158" spans="1:2" ht="16.05" customHeight="1" x14ac:dyDescent="0.25">
      <c r="A158" s="43">
        <f t="shared" si="2"/>
        <v>41213</v>
      </c>
      <c r="B158" s="19">
        <v>0</v>
      </c>
    </row>
    <row r="159" spans="1:2" ht="16.05" customHeight="1" x14ac:dyDescent="0.25">
      <c r="A159" s="43">
        <f t="shared" si="2"/>
        <v>41243</v>
      </c>
      <c r="B159" s="19">
        <v>0</v>
      </c>
    </row>
    <row r="160" spans="1:2" ht="16.05" customHeight="1" x14ac:dyDescent="0.25">
      <c r="A160" s="43">
        <f t="shared" si="2"/>
        <v>41274</v>
      </c>
      <c r="B160" s="19">
        <v>0</v>
      </c>
    </row>
    <row r="161" spans="1:2" ht="16.05" customHeight="1" x14ac:dyDescent="0.25">
      <c r="A161" s="43">
        <f t="shared" si="2"/>
        <v>41305</v>
      </c>
      <c r="B161" s="19">
        <v>0</v>
      </c>
    </row>
    <row r="162" spans="1:2" ht="16.05" customHeight="1" x14ac:dyDescent="0.25">
      <c r="A162" s="43">
        <f t="shared" si="2"/>
        <v>41333</v>
      </c>
      <c r="B162" s="19">
        <v>0</v>
      </c>
    </row>
    <row r="163" spans="1:2" ht="16.05" customHeight="1" x14ac:dyDescent="0.25">
      <c r="A163" s="43">
        <f t="shared" si="2"/>
        <v>41364</v>
      </c>
      <c r="B163" s="19">
        <v>0</v>
      </c>
    </row>
    <row r="164" spans="1:2" ht="16.05" customHeight="1" x14ac:dyDescent="0.25">
      <c r="A164" s="43">
        <f t="shared" si="2"/>
        <v>41394</v>
      </c>
      <c r="B164" s="19">
        <v>0</v>
      </c>
    </row>
    <row r="165" spans="1:2" ht="16.05" customHeight="1" x14ac:dyDescent="0.25">
      <c r="A165" s="43">
        <f t="shared" si="2"/>
        <v>41425</v>
      </c>
      <c r="B165" s="19">
        <v>0</v>
      </c>
    </row>
    <row r="166" spans="1:2" ht="16.05" customHeight="1" x14ac:dyDescent="0.25">
      <c r="A166" s="43">
        <f t="shared" si="2"/>
        <v>41455</v>
      </c>
      <c r="B166" s="19">
        <v>0</v>
      </c>
    </row>
    <row r="167" spans="1:2" ht="16.05" customHeight="1" x14ac:dyDescent="0.25">
      <c r="A167" s="43">
        <f t="shared" si="2"/>
        <v>41486</v>
      </c>
      <c r="B167" s="19">
        <v>0</v>
      </c>
    </row>
    <row r="168" spans="1:2" ht="16.05" customHeight="1" x14ac:dyDescent="0.25">
      <c r="A168" s="43">
        <f t="shared" si="2"/>
        <v>41517</v>
      </c>
      <c r="B168" s="19">
        <v>0</v>
      </c>
    </row>
    <row r="169" spans="1:2" ht="16.05" customHeight="1" x14ac:dyDescent="0.25">
      <c r="A169" s="43">
        <f t="shared" si="2"/>
        <v>41547</v>
      </c>
      <c r="B169" s="19">
        <v>0</v>
      </c>
    </row>
    <row r="170" spans="1:2" ht="16.05" customHeight="1" x14ac:dyDescent="0.25">
      <c r="A170" s="43">
        <f t="shared" si="2"/>
        <v>41578</v>
      </c>
      <c r="B170" s="19">
        <v>0</v>
      </c>
    </row>
    <row r="171" spans="1:2" ht="16.05" customHeight="1" x14ac:dyDescent="0.25">
      <c r="A171" s="43">
        <f t="shared" si="2"/>
        <v>41608</v>
      </c>
      <c r="B171" s="19">
        <v>0</v>
      </c>
    </row>
    <row r="172" spans="1:2" ht="16.05" customHeight="1" x14ac:dyDescent="0.25">
      <c r="A172" s="43">
        <f t="shared" si="2"/>
        <v>41639</v>
      </c>
      <c r="B172" s="19">
        <v>0</v>
      </c>
    </row>
    <row r="173" spans="1:2" ht="16.05" customHeight="1" x14ac:dyDescent="0.25">
      <c r="A173" s="43">
        <f t="shared" si="2"/>
        <v>41670</v>
      </c>
      <c r="B173" s="19">
        <v>0</v>
      </c>
    </row>
    <row r="174" spans="1:2" ht="16.05" customHeight="1" x14ac:dyDescent="0.25">
      <c r="A174" s="43">
        <f t="shared" si="2"/>
        <v>41698</v>
      </c>
      <c r="B174" s="19">
        <v>0</v>
      </c>
    </row>
    <row r="175" spans="1:2" ht="16.05" customHeight="1" x14ac:dyDescent="0.25">
      <c r="A175" s="43">
        <f t="shared" si="2"/>
        <v>41729</v>
      </c>
      <c r="B175" s="19">
        <v>0</v>
      </c>
    </row>
    <row r="176" spans="1:2" ht="16.05" customHeight="1" x14ac:dyDescent="0.25">
      <c r="A176" s="43">
        <f t="shared" si="2"/>
        <v>41759</v>
      </c>
      <c r="B176" s="19">
        <v>0</v>
      </c>
    </row>
    <row r="177" spans="1:2" ht="16.05" customHeight="1" x14ac:dyDescent="0.25">
      <c r="A177" s="43">
        <f t="shared" si="2"/>
        <v>41790</v>
      </c>
      <c r="B177" s="19">
        <v>0</v>
      </c>
    </row>
    <row r="178" spans="1:2" ht="16.05" customHeight="1" x14ac:dyDescent="0.25">
      <c r="A178" s="43">
        <f t="shared" si="2"/>
        <v>41820</v>
      </c>
      <c r="B178" s="19">
        <v>0</v>
      </c>
    </row>
    <row r="179" spans="1:2" ht="16.05" customHeight="1" x14ac:dyDescent="0.25">
      <c r="A179" s="43">
        <f t="shared" si="2"/>
        <v>41851</v>
      </c>
      <c r="B179" s="19">
        <v>0</v>
      </c>
    </row>
    <row r="180" spans="1:2" ht="16.05" customHeight="1" x14ac:dyDescent="0.25">
      <c r="A180" s="43">
        <f t="shared" si="2"/>
        <v>41882</v>
      </c>
      <c r="B180" s="19">
        <v>0</v>
      </c>
    </row>
    <row r="181" spans="1:2" ht="16.05" customHeight="1" x14ac:dyDescent="0.25">
      <c r="A181" s="43">
        <f t="shared" si="2"/>
        <v>41912</v>
      </c>
      <c r="B181" s="19">
        <v>0</v>
      </c>
    </row>
    <row r="182" spans="1:2" ht="16.05" customHeight="1" x14ac:dyDescent="0.25">
      <c r="A182" s="43">
        <f t="shared" si="2"/>
        <v>41943</v>
      </c>
      <c r="B182" s="19">
        <v>0</v>
      </c>
    </row>
    <row r="183" spans="1:2" ht="16.05" customHeight="1" x14ac:dyDescent="0.25">
      <c r="A183" s="43">
        <f t="shared" si="2"/>
        <v>41973</v>
      </c>
      <c r="B183" s="19">
        <v>0</v>
      </c>
    </row>
    <row r="184" spans="1:2" ht="16.05" customHeight="1" x14ac:dyDescent="0.25">
      <c r="A184" s="43">
        <f t="shared" si="2"/>
        <v>42004</v>
      </c>
      <c r="B184" s="19">
        <v>0</v>
      </c>
    </row>
    <row r="185" spans="1:2" ht="16.05" customHeight="1" x14ac:dyDescent="0.25">
      <c r="A185" s="43">
        <f t="shared" si="2"/>
        <v>42035</v>
      </c>
      <c r="B185" s="19">
        <v>0</v>
      </c>
    </row>
    <row r="186" spans="1:2" ht="16.05" customHeight="1" x14ac:dyDescent="0.25">
      <c r="A186" s="43">
        <f t="shared" si="2"/>
        <v>42063</v>
      </c>
      <c r="B186" s="19">
        <v>0</v>
      </c>
    </row>
    <row r="187" spans="1:2" ht="16.05" customHeight="1" x14ac:dyDescent="0.25">
      <c r="A187" s="43">
        <f t="shared" si="2"/>
        <v>42094</v>
      </c>
      <c r="B187" s="19">
        <v>0</v>
      </c>
    </row>
    <row r="188" spans="1:2" ht="16.05" customHeight="1" x14ac:dyDescent="0.25">
      <c r="A188" s="43">
        <f t="shared" si="2"/>
        <v>42124</v>
      </c>
      <c r="B188" s="19">
        <v>0</v>
      </c>
    </row>
    <row r="189" spans="1:2" ht="16.05" customHeight="1" x14ac:dyDescent="0.25">
      <c r="A189" s="43">
        <f t="shared" si="2"/>
        <v>42155</v>
      </c>
      <c r="B189" s="19">
        <v>0</v>
      </c>
    </row>
    <row r="190" spans="1:2" ht="16.05" customHeight="1" x14ac:dyDescent="0.25">
      <c r="A190" s="43">
        <f t="shared" si="2"/>
        <v>42185</v>
      </c>
      <c r="B190" s="19">
        <v>0</v>
      </c>
    </row>
    <row r="191" spans="1:2" ht="16.05" customHeight="1" x14ac:dyDescent="0.25">
      <c r="A191" s="43">
        <f t="shared" si="2"/>
        <v>42216</v>
      </c>
      <c r="B191" s="19">
        <v>0</v>
      </c>
    </row>
    <row r="192" spans="1:2" ht="16.05" customHeight="1" x14ac:dyDescent="0.25">
      <c r="A192" s="43">
        <f t="shared" si="2"/>
        <v>42247</v>
      </c>
      <c r="B192" s="19">
        <v>0</v>
      </c>
    </row>
    <row r="193" spans="1:2" ht="16.05" customHeight="1" x14ac:dyDescent="0.25">
      <c r="A193" s="43">
        <f t="shared" si="2"/>
        <v>42277</v>
      </c>
      <c r="B193" s="19">
        <v>0</v>
      </c>
    </row>
    <row r="194" spans="1:2" ht="16.05" customHeight="1" x14ac:dyDescent="0.25">
      <c r="A194" s="43">
        <f t="shared" si="2"/>
        <v>42308</v>
      </c>
      <c r="B194" s="19">
        <v>0</v>
      </c>
    </row>
    <row r="195" spans="1:2" ht="16.05" customHeight="1" x14ac:dyDescent="0.25">
      <c r="A195" s="43">
        <f t="shared" si="2"/>
        <v>42338</v>
      </c>
      <c r="B195" s="19">
        <v>0</v>
      </c>
    </row>
    <row r="196" spans="1:2" ht="16.05" customHeight="1" x14ac:dyDescent="0.25">
      <c r="A196" s="43">
        <f t="shared" si="2"/>
        <v>42369</v>
      </c>
      <c r="B196" s="19">
        <v>0</v>
      </c>
    </row>
    <row r="197" spans="1:2" ht="16.05" customHeight="1" x14ac:dyDescent="0.25">
      <c r="A197" s="43">
        <f t="shared" si="2"/>
        <v>42400</v>
      </c>
      <c r="B197" s="19">
        <v>0</v>
      </c>
    </row>
    <row r="198" spans="1:2" ht="16.05" customHeight="1" x14ac:dyDescent="0.25">
      <c r="A198" s="43">
        <f t="shared" si="2"/>
        <v>42429</v>
      </c>
      <c r="B198" s="19">
        <v>0</v>
      </c>
    </row>
    <row r="199" spans="1:2" ht="16.05" customHeight="1" x14ac:dyDescent="0.25">
      <c r="A199" s="43">
        <f t="shared" ref="A199:A262" si="3">DATE(YEAR(A198),MONTH(A198)+2,1-1)</f>
        <v>42460</v>
      </c>
      <c r="B199" s="19">
        <v>0</v>
      </c>
    </row>
    <row r="200" spans="1:2" ht="16.05" customHeight="1" x14ac:dyDescent="0.25">
      <c r="A200" s="43">
        <f t="shared" si="3"/>
        <v>42490</v>
      </c>
      <c r="B200" s="19">
        <v>0</v>
      </c>
    </row>
    <row r="201" spans="1:2" ht="16.05" customHeight="1" x14ac:dyDescent="0.25">
      <c r="A201" s="43">
        <f t="shared" si="3"/>
        <v>42521</v>
      </c>
      <c r="B201" s="19">
        <v>0</v>
      </c>
    </row>
    <row r="202" spans="1:2" ht="16.05" customHeight="1" x14ac:dyDescent="0.25">
      <c r="A202" s="43">
        <f t="shared" si="3"/>
        <v>42551</v>
      </c>
      <c r="B202" s="19">
        <v>0</v>
      </c>
    </row>
    <row r="203" spans="1:2" ht="16.05" customHeight="1" x14ac:dyDescent="0.25">
      <c r="A203" s="43">
        <f t="shared" si="3"/>
        <v>42582</v>
      </c>
      <c r="B203" s="19">
        <v>0</v>
      </c>
    </row>
    <row r="204" spans="1:2" ht="16.05" customHeight="1" x14ac:dyDescent="0.25">
      <c r="A204" s="43">
        <f t="shared" si="3"/>
        <v>42613</v>
      </c>
      <c r="B204" s="19">
        <v>0</v>
      </c>
    </row>
    <row r="205" spans="1:2" ht="16.05" customHeight="1" x14ac:dyDescent="0.25">
      <c r="A205" s="43">
        <f t="shared" si="3"/>
        <v>42643</v>
      </c>
      <c r="B205" s="19">
        <v>0</v>
      </c>
    </row>
    <row r="206" spans="1:2" ht="16.05" customHeight="1" x14ac:dyDescent="0.25">
      <c r="A206" s="43">
        <f t="shared" si="3"/>
        <v>42674</v>
      </c>
      <c r="B206" s="19">
        <v>0</v>
      </c>
    </row>
    <row r="207" spans="1:2" ht="16.05" customHeight="1" x14ac:dyDescent="0.25">
      <c r="A207" s="43">
        <f t="shared" si="3"/>
        <v>42704</v>
      </c>
      <c r="B207" s="19">
        <v>0</v>
      </c>
    </row>
    <row r="208" spans="1:2" ht="16.05" customHeight="1" x14ac:dyDescent="0.25">
      <c r="A208" s="43">
        <f t="shared" si="3"/>
        <v>42735</v>
      </c>
      <c r="B208" s="19">
        <v>0</v>
      </c>
    </row>
    <row r="209" spans="1:2" ht="16.05" customHeight="1" x14ac:dyDescent="0.25">
      <c r="A209" s="43">
        <f t="shared" si="3"/>
        <v>42766</v>
      </c>
      <c r="B209" s="19">
        <v>0</v>
      </c>
    </row>
    <row r="210" spans="1:2" ht="16.05" customHeight="1" x14ac:dyDescent="0.25">
      <c r="A210" s="43">
        <f t="shared" si="3"/>
        <v>42794</v>
      </c>
      <c r="B210" s="19">
        <v>0</v>
      </c>
    </row>
    <row r="211" spans="1:2" ht="16.05" customHeight="1" x14ac:dyDescent="0.25">
      <c r="A211" s="43">
        <f t="shared" si="3"/>
        <v>42825</v>
      </c>
      <c r="B211" s="19">
        <v>0</v>
      </c>
    </row>
    <row r="212" spans="1:2" ht="16.05" customHeight="1" x14ac:dyDescent="0.25">
      <c r="A212" s="43">
        <f t="shared" si="3"/>
        <v>42855</v>
      </c>
      <c r="B212" s="19">
        <v>0</v>
      </c>
    </row>
    <row r="213" spans="1:2" ht="16.05" customHeight="1" x14ac:dyDescent="0.25">
      <c r="A213" s="43">
        <f t="shared" si="3"/>
        <v>42886</v>
      </c>
      <c r="B213" s="19">
        <v>0</v>
      </c>
    </row>
    <row r="214" spans="1:2" ht="16.05" customHeight="1" x14ac:dyDescent="0.25">
      <c r="A214" s="43">
        <f t="shared" si="3"/>
        <v>42916</v>
      </c>
      <c r="B214" s="19">
        <v>0</v>
      </c>
    </row>
    <row r="215" spans="1:2" ht="16.05" customHeight="1" x14ac:dyDescent="0.25">
      <c r="A215" s="43">
        <f t="shared" si="3"/>
        <v>42947</v>
      </c>
      <c r="B215" s="19">
        <v>0</v>
      </c>
    </row>
    <row r="216" spans="1:2" ht="16.05" customHeight="1" x14ac:dyDescent="0.25">
      <c r="A216" s="43">
        <f t="shared" si="3"/>
        <v>42978</v>
      </c>
      <c r="B216" s="19">
        <v>0</v>
      </c>
    </row>
    <row r="217" spans="1:2" ht="16.05" customHeight="1" x14ac:dyDescent="0.25">
      <c r="A217" s="43">
        <f t="shared" si="3"/>
        <v>43008</v>
      </c>
      <c r="B217" s="19">
        <v>0</v>
      </c>
    </row>
    <row r="218" spans="1:2" ht="16.05" customHeight="1" x14ac:dyDescent="0.25">
      <c r="A218" s="43">
        <f t="shared" si="3"/>
        <v>43039</v>
      </c>
      <c r="B218" s="19">
        <v>0</v>
      </c>
    </row>
    <row r="219" spans="1:2" ht="16.05" customHeight="1" x14ac:dyDescent="0.25">
      <c r="A219" s="43">
        <f t="shared" si="3"/>
        <v>43069</v>
      </c>
      <c r="B219" s="19">
        <v>0</v>
      </c>
    </row>
    <row r="220" spans="1:2" ht="16.05" customHeight="1" x14ac:dyDescent="0.25">
      <c r="A220" s="43">
        <f t="shared" si="3"/>
        <v>43100</v>
      </c>
      <c r="B220" s="19">
        <v>0</v>
      </c>
    </row>
    <row r="221" spans="1:2" ht="16.05" customHeight="1" x14ac:dyDescent="0.25">
      <c r="A221" s="43">
        <f t="shared" si="3"/>
        <v>43131</v>
      </c>
      <c r="B221" s="19">
        <v>0</v>
      </c>
    </row>
    <row r="222" spans="1:2" ht="16.05" customHeight="1" x14ac:dyDescent="0.25">
      <c r="A222" s="43">
        <f t="shared" si="3"/>
        <v>43159</v>
      </c>
      <c r="B222" s="19">
        <v>0</v>
      </c>
    </row>
    <row r="223" spans="1:2" ht="16.05" customHeight="1" x14ac:dyDescent="0.25">
      <c r="A223" s="43">
        <f t="shared" si="3"/>
        <v>43190</v>
      </c>
      <c r="B223" s="19">
        <v>0</v>
      </c>
    </row>
    <row r="224" spans="1:2" ht="16.05" customHeight="1" x14ac:dyDescent="0.25">
      <c r="A224" s="43">
        <f t="shared" si="3"/>
        <v>43220</v>
      </c>
      <c r="B224" s="19">
        <v>0</v>
      </c>
    </row>
    <row r="225" spans="1:2" ht="16.05" customHeight="1" x14ac:dyDescent="0.25">
      <c r="A225" s="43">
        <f t="shared" si="3"/>
        <v>43251</v>
      </c>
      <c r="B225" s="19">
        <v>0</v>
      </c>
    </row>
    <row r="226" spans="1:2" ht="16.05" customHeight="1" x14ac:dyDescent="0.25">
      <c r="A226" s="43">
        <f t="shared" si="3"/>
        <v>43281</v>
      </c>
      <c r="B226" s="19">
        <v>0</v>
      </c>
    </row>
    <row r="227" spans="1:2" ht="16.05" customHeight="1" x14ac:dyDescent="0.25">
      <c r="A227" s="43">
        <f t="shared" si="3"/>
        <v>43312</v>
      </c>
      <c r="B227" s="19">
        <v>0</v>
      </c>
    </row>
    <row r="228" spans="1:2" ht="16.05" customHeight="1" x14ac:dyDescent="0.25">
      <c r="A228" s="43">
        <f t="shared" si="3"/>
        <v>43343</v>
      </c>
      <c r="B228" s="19">
        <v>0</v>
      </c>
    </row>
    <row r="229" spans="1:2" ht="16.05" customHeight="1" x14ac:dyDescent="0.25">
      <c r="A229" s="43">
        <f t="shared" si="3"/>
        <v>43373</v>
      </c>
      <c r="B229" s="19">
        <v>0</v>
      </c>
    </row>
    <row r="230" spans="1:2" ht="16.05" customHeight="1" x14ac:dyDescent="0.25">
      <c r="A230" s="43">
        <f t="shared" si="3"/>
        <v>43404</v>
      </c>
      <c r="B230" s="19">
        <v>0</v>
      </c>
    </row>
    <row r="231" spans="1:2" ht="16.05" customHeight="1" x14ac:dyDescent="0.25">
      <c r="A231" s="43">
        <f t="shared" si="3"/>
        <v>43434</v>
      </c>
      <c r="B231" s="19">
        <v>0</v>
      </c>
    </row>
    <row r="232" spans="1:2" ht="16.05" customHeight="1" x14ac:dyDescent="0.25">
      <c r="A232" s="43">
        <f t="shared" si="3"/>
        <v>43465</v>
      </c>
      <c r="B232" s="19">
        <v>0</v>
      </c>
    </row>
    <row r="233" spans="1:2" ht="16.05" customHeight="1" x14ac:dyDescent="0.25">
      <c r="A233" s="43">
        <f t="shared" si="3"/>
        <v>43496</v>
      </c>
      <c r="B233" s="19">
        <v>0</v>
      </c>
    </row>
    <row r="234" spans="1:2" ht="16.05" customHeight="1" x14ac:dyDescent="0.25">
      <c r="A234" s="43">
        <f t="shared" si="3"/>
        <v>43524</v>
      </c>
      <c r="B234" s="19">
        <v>0</v>
      </c>
    </row>
    <row r="235" spans="1:2" ht="16.05" customHeight="1" x14ac:dyDescent="0.25">
      <c r="A235" s="43">
        <f t="shared" si="3"/>
        <v>43555</v>
      </c>
      <c r="B235" s="19">
        <v>0</v>
      </c>
    </row>
    <row r="236" spans="1:2" ht="16.05" customHeight="1" x14ac:dyDescent="0.25">
      <c r="A236" s="43">
        <f t="shared" si="3"/>
        <v>43585</v>
      </c>
      <c r="B236" s="19">
        <v>0</v>
      </c>
    </row>
    <row r="237" spans="1:2" ht="16.05" customHeight="1" x14ac:dyDescent="0.25">
      <c r="A237" s="43">
        <f t="shared" si="3"/>
        <v>43616</v>
      </c>
      <c r="B237" s="19">
        <v>0</v>
      </c>
    </row>
    <row r="238" spans="1:2" ht="16.05" customHeight="1" x14ac:dyDescent="0.25">
      <c r="A238" s="43">
        <f t="shared" si="3"/>
        <v>43646</v>
      </c>
      <c r="B238" s="19">
        <v>0</v>
      </c>
    </row>
    <row r="239" spans="1:2" ht="16.05" customHeight="1" x14ac:dyDescent="0.25">
      <c r="A239" s="43">
        <f t="shared" si="3"/>
        <v>43677</v>
      </c>
      <c r="B239" s="19">
        <v>0</v>
      </c>
    </row>
    <row r="240" spans="1:2" ht="16.05" customHeight="1" x14ac:dyDescent="0.25">
      <c r="A240" s="43">
        <f t="shared" si="3"/>
        <v>43708</v>
      </c>
      <c r="B240" s="19">
        <v>0</v>
      </c>
    </row>
    <row r="241" spans="1:2" ht="16.05" customHeight="1" x14ac:dyDescent="0.25">
      <c r="A241" s="43">
        <f t="shared" si="3"/>
        <v>43738</v>
      </c>
      <c r="B241" s="19">
        <v>0</v>
      </c>
    </row>
    <row r="242" spans="1:2" ht="16.05" customHeight="1" x14ac:dyDescent="0.25">
      <c r="A242" s="43">
        <f t="shared" si="3"/>
        <v>43769</v>
      </c>
      <c r="B242" s="19">
        <v>0</v>
      </c>
    </row>
    <row r="243" spans="1:2" ht="16.05" customHeight="1" x14ac:dyDescent="0.25">
      <c r="A243" s="43">
        <f t="shared" si="3"/>
        <v>43799</v>
      </c>
      <c r="B243" s="19">
        <v>0</v>
      </c>
    </row>
    <row r="244" spans="1:2" ht="16.05" customHeight="1" x14ac:dyDescent="0.25">
      <c r="A244" s="43">
        <f t="shared" si="3"/>
        <v>43830</v>
      </c>
      <c r="B244" s="19">
        <v>0</v>
      </c>
    </row>
    <row r="245" spans="1:2" ht="16.05" customHeight="1" x14ac:dyDescent="0.25">
      <c r="A245" s="43">
        <f t="shared" si="3"/>
        <v>43861</v>
      </c>
      <c r="B245" s="19">
        <v>0</v>
      </c>
    </row>
    <row r="246" spans="1:2" ht="16.05" customHeight="1" x14ac:dyDescent="0.25">
      <c r="A246" s="43">
        <f t="shared" si="3"/>
        <v>43890</v>
      </c>
      <c r="B246" s="19">
        <v>0</v>
      </c>
    </row>
    <row r="247" spans="1:2" ht="16.05" customHeight="1" x14ac:dyDescent="0.25">
      <c r="A247" s="43">
        <f t="shared" si="3"/>
        <v>43921</v>
      </c>
      <c r="B247" s="19">
        <v>0</v>
      </c>
    </row>
    <row r="248" spans="1:2" ht="16.05" customHeight="1" x14ac:dyDescent="0.25">
      <c r="A248" s="43">
        <f t="shared" si="3"/>
        <v>43951</v>
      </c>
      <c r="B248" s="19">
        <v>0</v>
      </c>
    </row>
    <row r="249" spans="1:2" ht="16.05" customHeight="1" x14ac:dyDescent="0.25">
      <c r="A249" s="43">
        <f t="shared" si="3"/>
        <v>43982</v>
      </c>
      <c r="B249" s="19">
        <v>0</v>
      </c>
    </row>
    <row r="250" spans="1:2" ht="16.05" customHeight="1" x14ac:dyDescent="0.25">
      <c r="A250" s="43">
        <f t="shared" si="3"/>
        <v>44012</v>
      </c>
      <c r="B250" s="19">
        <v>0</v>
      </c>
    </row>
    <row r="251" spans="1:2" ht="16.05" customHeight="1" x14ac:dyDescent="0.25">
      <c r="A251" s="43">
        <f t="shared" si="3"/>
        <v>44043</v>
      </c>
      <c r="B251" s="19">
        <v>0</v>
      </c>
    </row>
    <row r="252" spans="1:2" ht="16.05" customHeight="1" x14ac:dyDescent="0.25">
      <c r="A252" s="43">
        <f t="shared" si="3"/>
        <v>44074</v>
      </c>
      <c r="B252" s="19">
        <v>0</v>
      </c>
    </row>
    <row r="253" spans="1:2" ht="16.05" customHeight="1" x14ac:dyDescent="0.25">
      <c r="A253" s="43">
        <f t="shared" si="3"/>
        <v>44104</v>
      </c>
      <c r="B253" s="19">
        <v>0</v>
      </c>
    </row>
    <row r="254" spans="1:2" ht="16.05" customHeight="1" x14ac:dyDescent="0.25">
      <c r="A254" s="43">
        <f t="shared" si="3"/>
        <v>44135</v>
      </c>
      <c r="B254" s="19">
        <v>0</v>
      </c>
    </row>
    <row r="255" spans="1:2" ht="16.05" customHeight="1" x14ac:dyDescent="0.25">
      <c r="A255" s="43">
        <f t="shared" si="3"/>
        <v>44165</v>
      </c>
      <c r="B255" s="19">
        <v>0</v>
      </c>
    </row>
    <row r="256" spans="1:2" ht="16.05" customHeight="1" x14ac:dyDescent="0.25">
      <c r="A256" s="43">
        <f t="shared" si="3"/>
        <v>44196</v>
      </c>
      <c r="B256" s="19">
        <v>0</v>
      </c>
    </row>
    <row r="257" spans="1:2" ht="16.05" customHeight="1" x14ac:dyDescent="0.25">
      <c r="A257" s="43">
        <f t="shared" si="3"/>
        <v>44227</v>
      </c>
      <c r="B257" s="19">
        <v>0</v>
      </c>
    </row>
    <row r="258" spans="1:2" ht="16.05" customHeight="1" x14ac:dyDescent="0.25">
      <c r="A258" s="43">
        <f t="shared" si="3"/>
        <v>44255</v>
      </c>
      <c r="B258" s="19">
        <v>0</v>
      </c>
    </row>
    <row r="259" spans="1:2" ht="16.05" customHeight="1" x14ac:dyDescent="0.25">
      <c r="A259" s="43">
        <f t="shared" si="3"/>
        <v>44286</v>
      </c>
      <c r="B259" s="19">
        <v>0</v>
      </c>
    </row>
    <row r="260" spans="1:2" ht="16.05" customHeight="1" x14ac:dyDescent="0.25">
      <c r="A260" s="43">
        <f t="shared" si="3"/>
        <v>44316</v>
      </c>
      <c r="B260" s="19">
        <v>0</v>
      </c>
    </row>
    <row r="261" spans="1:2" ht="16.05" customHeight="1" x14ac:dyDescent="0.25">
      <c r="A261" s="43">
        <f t="shared" si="3"/>
        <v>44347</v>
      </c>
      <c r="B261" s="19">
        <v>0</v>
      </c>
    </row>
    <row r="262" spans="1:2" ht="16.05" customHeight="1" x14ac:dyDescent="0.25">
      <c r="A262" s="43">
        <f t="shared" si="3"/>
        <v>44377</v>
      </c>
      <c r="B262" s="19">
        <v>0</v>
      </c>
    </row>
    <row r="263" spans="1:2" ht="16.05" customHeight="1" x14ac:dyDescent="0.25">
      <c r="A263" s="43">
        <f t="shared" ref="A263:A326" si="4">DATE(YEAR(A262),MONTH(A262)+2,1-1)</f>
        <v>44408</v>
      </c>
      <c r="B263" s="19">
        <v>0</v>
      </c>
    </row>
    <row r="264" spans="1:2" ht="16.05" customHeight="1" x14ac:dyDescent="0.25">
      <c r="A264" s="43">
        <f t="shared" si="4"/>
        <v>44439</v>
      </c>
      <c r="B264" s="19">
        <v>0</v>
      </c>
    </row>
    <row r="265" spans="1:2" ht="16.05" customHeight="1" x14ac:dyDescent="0.25">
      <c r="A265" s="43">
        <f t="shared" si="4"/>
        <v>44469</v>
      </c>
      <c r="B265" s="19">
        <v>0</v>
      </c>
    </row>
    <row r="266" spans="1:2" ht="16.05" customHeight="1" x14ac:dyDescent="0.25">
      <c r="A266" s="43">
        <f t="shared" si="4"/>
        <v>44500</v>
      </c>
      <c r="B266" s="19">
        <v>0</v>
      </c>
    </row>
    <row r="267" spans="1:2" ht="16.05" customHeight="1" x14ac:dyDescent="0.25">
      <c r="A267" s="43">
        <f t="shared" si="4"/>
        <v>44530</v>
      </c>
      <c r="B267" s="19">
        <v>0</v>
      </c>
    </row>
    <row r="268" spans="1:2" ht="16.05" customHeight="1" x14ac:dyDescent="0.25">
      <c r="A268" s="43">
        <f t="shared" si="4"/>
        <v>44561</v>
      </c>
      <c r="B268" s="19">
        <v>0</v>
      </c>
    </row>
    <row r="269" spans="1:2" ht="16.05" customHeight="1" x14ac:dyDescent="0.25">
      <c r="A269" s="43">
        <f t="shared" si="4"/>
        <v>44592</v>
      </c>
      <c r="B269" s="19">
        <v>0</v>
      </c>
    </row>
    <row r="270" spans="1:2" ht="16.05" customHeight="1" x14ac:dyDescent="0.25">
      <c r="A270" s="43">
        <f t="shared" si="4"/>
        <v>44620</v>
      </c>
      <c r="B270" s="19">
        <v>0</v>
      </c>
    </row>
    <row r="271" spans="1:2" ht="16.05" customHeight="1" x14ac:dyDescent="0.25">
      <c r="A271" s="43">
        <f t="shared" si="4"/>
        <v>44651</v>
      </c>
      <c r="B271" s="19">
        <v>0</v>
      </c>
    </row>
    <row r="272" spans="1:2" ht="16.05" customHeight="1" x14ac:dyDescent="0.25">
      <c r="A272" s="43">
        <f t="shared" si="4"/>
        <v>44681</v>
      </c>
      <c r="B272" s="19">
        <v>0</v>
      </c>
    </row>
    <row r="273" spans="1:2" ht="16.05" customHeight="1" x14ac:dyDescent="0.25">
      <c r="A273" s="43">
        <f t="shared" si="4"/>
        <v>44712</v>
      </c>
      <c r="B273" s="19">
        <v>0</v>
      </c>
    </row>
    <row r="274" spans="1:2" ht="16.05" customHeight="1" x14ac:dyDescent="0.25">
      <c r="A274" s="43">
        <f t="shared" si="4"/>
        <v>44742</v>
      </c>
      <c r="B274" s="19">
        <v>0</v>
      </c>
    </row>
    <row r="275" spans="1:2" ht="16.05" customHeight="1" x14ac:dyDescent="0.25">
      <c r="A275" s="43">
        <f t="shared" si="4"/>
        <v>44773</v>
      </c>
      <c r="B275" s="19">
        <v>0</v>
      </c>
    </row>
    <row r="276" spans="1:2" ht="16.05" customHeight="1" x14ac:dyDescent="0.25">
      <c r="A276" s="43">
        <f t="shared" si="4"/>
        <v>44804</v>
      </c>
      <c r="B276" s="19">
        <v>0</v>
      </c>
    </row>
    <row r="277" spans="1:2" ht="16.05" customHeight="1" x14ac:dyDescent="0.25">
      <c r="A277" s="43">
        <f t="shared" si="4"/>
        <v>44834</v>
      </c>
      <c r="B277" s="19">
        <v>0</v>
      </c>
    </row>
    <row r="278" spans="1:2" ht="16.05" customHeight="1" x14ac:dyDescent="0.25">
      <c r="A278" s="43">
        <f t="shared" si="4"/>
        <v>44865</v>
      </c>
      <c r="B278" s="19">
        <v>0</v>
      </c>
    </row>
    <row r="279" spans="1:2" ht="16.05" customHeight="1" x14ac:dyDescent="0.25">
      <c r="A279" s="43">
        <f t="shared" si="4"/>
        <v>44895</v>
      </c>
      <c r="B279" s="19">
        <v>0</v>
      </c>
    </row>
    <row r="280" spans="1:2" ht="16.05" customHeight="1" x14ac:dyDescent="0.25">
      <c r="A280" s="43">
        <f t="shared" si="4"/>
        <v>44926</v>
      </c>
      <c r="B280" s="19">
        <v>0</v>
      </c>
    </row>
    <row r="281" spans="1:2" ht="16.05" customHeight="1" x14ac:dyDescent="0.25">
      <c r="A281" s="43">
        <f t="shared" si="4"/>
        <v>44957</v>
      </c>
      <c r="B281" s="19">
        <v>0</v>
      </c>
    </row>
    <row r="282" spans="1:2" ht="16.05" customHeight="1" x14ac:dyDescent="0.25">
      <c r="A282" s="43">
        <f t="shared" si="4"/>
        <v>44985</v>
      </c>
      <c r="B282" s="19">
        <v>0</v>
      </c>
    </row>
    <row r="283" spans="1:2" ht="16.05" customHeight="1" x14ac:dyDescent="0.25">
      <c r="A283" s="43">
        <f t="shared" si="4"/>
        <v>45016</v>
      </c>
      <c r="B283" s="19">
        <v>0</v>
      </c>
    </row>
    <row r="284" spans="1:2" ht="16.05" customHeight="1" x14ac:dyDescent="0.25">
      <c r="A284" s="43">
        <f t="shared" si="4"/>
        <v>45046</v>
      </c>
      <c r="B284" s="19">
        <v>0</v>
      </c>
    </row>
    <row r="285" spans="1:2" ht="16.05" customHeight="1" x14ac:dyDescent="0.25">
      <c r="A285" s="43">
        <f t="shared" si="4"/>
        <v>45077</v>
      </c>
      <c r="B285" s="19">
        <v>0</v>
      </c>
    </row>
    <row r="286" spans="1:2" ht="16.05" customHeight="1" x14ac:dyDescent="0.25">
      <c r="A286" s="43">
        <f t="shared" si="4"/>
        <v>45107</v>
      </c>
      <c r="B286" s="19">
        <v>0</v>
      </c>
    </row>
    <row r="287" spans="1:2" ht="16.05" customHeight="1" x14ac:dyDescent="0.25">
      <c r="A287" s="43">
        <f t="shared" si="4"/>
        <v>45138</v>
      </c>
      <c r="B287" s="19">
        <v>0</v>
      </c>
    </row>
    <row r="288" spans="1:2" ht="16.05" customHeight="1" x14ac:dyDescent="0.25">
      <c r="A288" s="43">
        <f t="shared" si="4"/>
        <v>45169</v>
      </c>
      <c r="B288" s="19">
        <v>0</v>
      </c>
    </row>
    <row r="289" spans="1:2" ht="16.05" customHeight="1" x14ac:dyDescent="0.25">
      <c r="A289" s="43">
        <f t="shared" si="4"/>
        <v>45199</v>
      </c>
      <c r="B289" s="19">
        <v>0</v>
      </c>
    </row>
    <row r="290" spans="1:2" ht="16.05" customHeight="1" x14ac:dyDescent="0.25">
      <c r="A290" s="43">
        <f t="shared" si="4"/>
        <v>45230</v>
      </c>
      <c r="B290" s="19">
        <v>0</v>
      </c>
    </row>
    <row r="291" spans="1:2" ht="16.05" customHeight="1" x14ac:dyDescent="0.25">
      <c r="A291" s="43">
        <f t="shared" si="4"/>
        <v>45260</v>
      </c>
      <c r="B291" s="19">
        <v>0</v>
      </c>
    </row>
    <row r="292" spans="1:2" ht="16.05" customHeight="1" x14ac:dyDescent="0.25">
      <c r="A292" s="43">
        <f t="shared" si="4"/>
        <v>45291</v>
      </c>
      <c r="B292" s="19">
        <v>0</v>
      </c>
    </row>
    <row r="293" spans="1:2" ht="16.05" customHeight="1" x14ac:dyDescent="0.25">
      <c r="A293" s="43">
        <f t="shared" si="4"/>
        <v>45322</v>
      </c>
      <c r="B293" s="19">
        <v>0</v>
      </c>
    </row>
    <row r="294" spans="1:2" ht="16.05" customHeight="1" x14ac:dyDescent="0.25">
      <c r="A294" s="43">
        <f t="shared" si="4"/>
        <v>45351</v>
      </c>
      <c r="B294" s="19">
        <v>0</v>
      </c>
    </row>
    <row r="295" spans="1:2" ht="16.05" customHeight="1" x14ac:dyDescent="0.25">
      <c r="A295" s="43">
        <f t="shared" si="4"/>
        <v>45382</v>
      </c>
      <c r="B295" s="19">
        <v>0</v>
      </c>
    </row>
    <row r="296" spans="1:2" ht="16.05" customHeight="1" x14ac:dyDescent="0.25">
      <c r="A296" s="43">
        <f t="shared" si="4"/>
        <v>45412</v>
      </c>
      <c r="B296" s="19">
        <v>0</v>
      </c>
    </row>
    <row r="297" spans="1:2" ht="16.05" customHeight="1" x14ac:dyDescent="0.25">
      <c r="A297" s="43">
        <f t="shared" si="4"/>
        <v>45443</v>
      </c>
      <c r="B297" s="19">
        <v>0</v>
      </c>
    </row>
    <row r="298" spans="1:2" ht="16.05" customHeight="1" x14ac:dyDescent="0.25">
      <c r="A298" s="43">
        <f t="shared" si="4"/>
        <v>45473</v>
      </c>
      <c r="B298" s="19">
        <v>0</v>
      </c>
    </row>
    <row r="299" spans="1:2" ht="16.05" customHeight="1" x14ac:dyDescent="0.25">
      <c r="A299" s="43">
        <f t="shared" si="4"/>
        <v>45504</v>
      </c>
      <c r="B299" s="19">
        <v>0</v>
      </c>
    </row>
    <row r="300" spans="1:2" ht="16.05" customHeight="1" x14ac:dyDescent="0.25">
      <c r="A300" s="43">
        <f t="shared" si="4"/>
        <v>45535</v>
      </c>
      <c r="B300" s="19">
        <v>0</v>
      </c>
    </row>
    <row r="301" spans="1:2" ht="16.05" customHeight="1" x14ac:dyDescent="0.25">
      <c r="A301" s="43">
        <f t="shared" si="4"/>
        <v>45565</v>
      </c>
      <c r="B301" s="19">
        <v>0</v>
      </c>
    </row>
    <row r="302" spans="1:2" ht="16.05" customHeight="1" x14ac:dyDescent="0.25">
      <c r="A302" s="43">
        <f t="shared" si="4"/>
        <v>45596</v>
      </c>
      <c r="B302" s="19">
        <v>0</v>
      </c>
    </row>
    <row r="303" spans="1:2" ht="16.05" customHeight="1" x14ac:dyDescent="0.25">
      <c r="A303" s="43">
        <f t="shared" si="4"/>
        <v>45626</v>
      </c>
      <c r="B303" s="19">
        <v>0</v>
      </c>
    </row>
    <row r="304" spans="1:2" ht="16.05" customHeight="1" x14ac:dyDescent="0.25">
      <c r="A304" s="43">
        <f t="shared" si="4"/>
        <v>45657</v>
      </c>
      <c r="B304" s="19">
        <v>0</v>
      </c>
    </row>
    <row r="305" spans="1:2" ht="16.05" customHeight="1" x14ac:dyDescent="0.25">
      <c r="A305" s="43">
        <f t="shared" si="4"/>
        <v>45688</v>
      </c>
      <c r="B305" s="19">
        <v>0</v>
      </c>
    </row>
    <row r="306" spans="1:2" ht="16.05" customHeight="1" x14ac:dyDescent="0.25">
      <c r="A306" s="43">
        <f t="shared" si="4"/>
        <v>45716</v>
      </c>
      <c r="B306" s="19">
        <v>0</v>
      </c>
    </row>
    <row r="307" spans="1:2" ht="16.05" customHeight="1" x14ac:dyDescent="0.25">
      <c r="A307" s="43">
        <f t="shared" si="4"/>
        <v>45747</v>
      </c>
      <c r="B307" s="19">
        <v>0</v>
      </c>
    </row>
    <row r="308" spans="1:2" ht="16.05" customHeight="1" x14ac:dyDescent="0.25">
      <c r="A308" s="43">
        <f t="shared" si="4"/>
        <v>45777</v>
      </c>
      <c r="B308" s="19">
        <v>0</v>
      </c>
    </row>
    <row r="309" spans="1:2" ht="16.05" customHeight="1" x14ac:dyDescent="0.25">
      <c r="A309" s="43">
        <f t="shared" si="4"/>
        <v>45808</v>
      </c>
      <c r="B309" s="19">
        <v>0</v>
      </c>
    </row>
    <row r="310" spans="1:2" ht="16.05" customHeight="1" x14ac:dyDescent="0.25">
      <c r="A310" s="43">
        <f t="shared" si="4"/>
        <v>45838</v>
      </c>
      <c r="B310" s="19">
        <v>0</v>
      </c>
    </row>
    <row r="311" spans="1:2" ht="16.05" customHeight="1" x14ac:dyDescent="0.25">
      <c r="A311" s="43">
        <f t="shared" si="4"/>
        <v>45869</v>
      </c>
      <c r="B311" s="19">
        <v>0</v>
      </c>
    </row>
    <row r="312" spans="1:2" ht="16.05" customHeight="1" x14ac:dyDescent="0.25">
      <c r="A312" s="43">
        <f t="shared" si="4"/>
        <v>45900</v>
      </c>
      <c r="B312" s="19">
        <v>0</v>
      </c>
    </row>
    <row r="313" spans="1:2" ht="16.05" customHeight="1" x14ac:dyDescent="0.25">
      <c r="A313" s="43">
        <f t="shared" si="4"/>
        <v>45930</v>
      </c>
      <c r="B313" s="19">
        <v>0</v>
      </c>
    </row>
    <row r="314" spans="1:2" ht="16.05" customHeight="1" x14ac:dyDescent="0.25">
      <c r="A314" s="43">
        <f t="shared" si="4"/>
        <v>45961</v>
      </c>
      <c r="B314" s="19">
        <v>0</v>
      </c>
    </row>
    <row r="315" spans="1:2" ht="16.05" customHeight="1" x14ac:dyDescent="0.25">
      <c r="A315" s="43">
        <f t="shared" si="4"/>
        <v>45991</v>
      </c>
      <c r="B315" s="19">
        <v>0</v>
      </c>
    </row>
    <row r="316" spans="1:2" ht="16.05" customHeight="1" x14ac:dyDescent="0.25">
      <c r="A316" s="43">
        <f t="shared" si="4"/>
        <v>46022</v>
      </c>
      <c r="B316" s="19">
        <v>0</v>
      </c>
    </row>
    <row r="317" spans="1:2" ht="16.05" customHeight="1" x14ac:dyDescent="0.25">
      <c r="A317" s="43">
        <f t="shared" si="4"/>
        <v>46053</v>
      </c>
      <c r="B317" s="19">
        <v>0</v>
      </c>
    </row>
    <row r="318" spans="1:2" ht="16.05" customHeight="1" x14ac:dyDescent="0.25">
      <c r="A318" s="43">
        <f t="shared" si="4"/>
        <v>46081</v>
      </c>
      <c r="B318" s="19">
        <v>0</v>
      </c>
    </row>
    <row r="319" spans="1:2" ht="16.05" customHeight="1" x14ac:dyDescent="0.25">
      <c r="A319" s="43">
        <f t="shared" si="4"/>
        <v>46112</v>
      </c>
      <c r="B319" s="19">
        <v>0</v>
      </c>
    </row>
    <row r="320" spans="1:2" ht="16.05" customHeight="1" x14ac:dyDescent="0.25">
      <c r="A320" s="43">
        <f t="shared" si="4"/>
        <v>46142</v>
      </c>
      <c r="B320" s="19">
        <v>0</v>
      </c>
    </row>
    <row r="321" spans="1:2" ht="16.05" customHeight="1" x14ac:dyDescent="0.25">
      <c r="A321" s="43">
        <f t="shared" si="4"/>
        <v>46173</v>
      </c>
      <c r="B321" s="19">
        <v>0</v>
      </c>
    </row>
    <row r="322" spans="1:2" ht="16.05" customHeight="1" x14ac:dyDescent="0.25">
      <c r="A322" s="43">
        <f t="shared" si="4"/>
        <v>46203</v>
      </c>
      <c r="B322" s="19">
        <v>0</v>
      </c>
    </row>
    <row r="323" spans="1:2" ht="16.05" customHeight="1" x14ac:dyDescent="0.25">
      <c r="A323" s="43">
        <f t="shared" si="4"/>
        <v>46234</v>
      </c>
      <c r="B323" s="19">
        <v>0</v>
      </c>
    </row>
    <row r="324" spans="1:2" ht="16.05" customHeight="1" x14ac:dyDescent="0.25">
      <c r="A324" s="43">
        <f t="shared" si="4"/>
        <v>46265</v>
      </c>
      <c r="B324" s="19">
        <v>0</v>
      </c>
    </row>
    <row r="325" spans="1:2" ht="16.05" customHeight="1" x14ac:dyDescent="0.25">
      <c r="A325" s="43">
        <f t="shared" si="4"/>
        <v>46295</v>
      </c>
      <c r="B325" s="19">
        <v>0</v>
      </c>
    </row>
    <row r="326" spans="1:2" ht="16.05" customHeight="1" x14ac:dyDescent="0.25">
      <c r="A326" s="43">
        <f t="shared" si="4"/>
        <v>46326</v>
      </c>
      <c r="B326" s="19">
        <v>0</v>
      </c>
    </row>
    <row r="327" spans="1:2" ht="16.05" customHeight="1" x14ac:dyDescent="0.25">
      <c r="A327" s="43">
        <f t="shared" ref="A327:A390" si="5">DATE(YEAR(A326),MONTH(A326)+2,1-1)</f>
        <v>46356</v>
      </c>
      <c r="B327" s="19">
        <v>0</v>
      </c>
    </row>
    <row r="328" spans="1:2" ht="16.05" customHeight="1" x14ac:dyDescent="0.25">
      <c r="A328" s="43">
        <f t="shared" si="5"/>
        <v>46387</v>
      </c>
      <c r="B328" s="19">
        <v>0</v>
      </c>
    </row>
    <row r="329" spans="1:2" ht="16.05" customHeight="1" x14ac:dyDescent="0.25">
      <c r="A329" s="43">
        <f t="shared" si="5"/>
        <v>46418</v>
      </c>
      <c r="B329" s="19">
        <v>0</v>
      </c>
    </row>
    <row r="330" spans="1:2" ht="16.05" customHeight="1" x14ac:dyDescent="0.25">
      <c r="A330" s="43">
        <f t="shared" si="5"/>
        <v>46446</v>
      </c>
      <c r="B330" s="19">
        <v>0</v>
      </c>
    </row>
    <row r="331" spans="1:2" ht="16.05" customHeight="1" x14ac:dyDescent="0.25">
      <c r="A331" s="43">
        <f t="shared" si="5"/>
        <v>46477</v>
      </c>
      <c r="B331" s="19">
        <v>0</v>
      </c>
    </row>
    <row r="332" spans="1:2" ht="16.05" customHeight="1" x14ac:dyDescent="0.25">
      <c r="A332" s="43">
        <f t="shared" si="5"/>
        <v>46507</v>
      </c>
      <c r="B332" s="19">
        <v>0</v>
      </c>
    </row>
    <row r="333" spans="1:2" ht="16.05" customHeight="1" x14ac:dyDescent="0.25">
      <c r="A333" s="43">
        <f t="shared" si="5"/>
        <v>46538</v>
      </c>
      <c r="B333" s="19">
        <v>0</v>
      </c>
    </row>
    <row r="334" spans="1:2" ht="16.05" customHeight="1" x14ac:dyDescent="0.25">
      <c r="A334" s="43">
        <f t="shared" si="5"/>
        <v>46568</v>
      </c>
      <c r="B334" s="19">
        <v>0</v>
      </c>
    </row>
    <row r="335" spans="1:2" ht="16.05" customHeight="1" x14ac:dyDescent="0.25">
      <c r="A335" s="43">
        <f t="shared" si="5"/>
        <v>46599</v>
      </c>
      <c r="B335" s="19">
        <v>0</v>
      </c>
    </row>
    <row r="336" spans="1:2" ht="16.05" customHeight="1" x14ac:dyDescent="0.25">
      <c r="A336" s="43">
        <f t="shared" si="5"/>
        <v>46630</v>
      </c>
      <c r="B336" s="19">
        <v>0</v>
      </c>
    </row>
    <row r="337" spans="1:2" ht="16.05" customHeight="1" x14ac:dyDescent="0.25">
      <c r="A337" s="43">
        <f t="shared" si="5"/>
        <v>46660</v>
      </c>
      <c r="B337" s="19">
        <v>0</v>
      </c>
    </row>
    <row r="338" spans="1:2" ht="16.05" customHeight="1" x14ac:dyDescent="0.25">
      <c r="A338" s="43">
        <f t="shared" si="5"/>
        <v>46691</v>
      </c>
      <c r="B338" s="19">
        <v>0</v>
      </c>
    </row>
    <row r="339" spans="1:2" ht="16.05" customHeight="1" x14ac:dyDescent="0.25">
      <c r="A339" s="43">
        <f t="shared" si="5"/>
        <v>46721</v>
      </c>
      <c r="B339" s="19">
        <v>0</v>
      </c>
    </row>
    <row r="340" spans="1:2" ht="16.05" customHeight="1" x14ac:dyDescent="0.25">
      <c r="A340" s="43">
        <f t="shared" si="5"/>
        <v>46752</v>
      </c>
      <c r="B340" s="19">
        <v>0</v>
      </c>
    </row>
    <row r="341" spans="1:2" ht="16.05" customHeight="1" x14ac:dyDescent="0.25">
      <c r="A341" s="43">
        <f t="shared" si="5"/>
        <v>46783</v>
      </c>
      <c r="B341" s="19">
        <v>0</v>
      </c>
    </row>
    <row r="342" spans="1:2" ht="16.05" customHeight="1" x14ac:dyDescent="0.25">
      <c r="A342" s="43">
        <f t="shared" si="5"/>
        <v>46812</v>
      </c>
      <c r="B342" s="19">
        <v>0</v>
      </c>
    </row>
    <row r="343" spans="1:2" ht="16.05" customHeight="1" x14ac:dyDescent="0.25">
      <c r="A343" s="43">
        <f t="shared" si="5"/>
        <v>46843</v>
      </c>
      <c r="B343" s="19">
        <v>0</v>
      </c>
    </row>
    <row r="344" spans="1:2" ht="16.05" customHeight="1" x14ac:dyDescent="0.25">
      <c r="A344" s="43">
        <f t="shared" si="5"/>
        <v>46873</v>
      </c>
      <c r="B344" s="19">
        <v>0</v>
      </c>
    </row>
    <row r="345" spans="1:2" ht="16.05" customHeight="1" x14ac:dyDescent="0.25">
      <c r="A345" s="43">
        <f t="shared" si="5"/>
        <v>46904</v>
      </c>
      <c r="B345" s="19">
        <v>0</v>
      </c>
    </row>
    <row r="346" spans="1:2" ht="16.05" customHeight="1" x14ac:dyDescent="0.25">
      <c r="A346" s="43">
        <f t="shared" si="5"/>
        <v>46934</v>
      </c>
      <c r="B346" s="19">
        <v>0</v>
      </c>
    </row>
    <row r="347" spans="1:2" ht="16.05" customHeight="1" x14ac:dyDescent="0.25">
      <c r="A347" s="43">
        <f t="shared" si="5"/>
        <v>46965</v>
      </c>
      <c r="B347" s="19">
        <v>0</v>
      </c>
    </row>
    <row r="348" spans="1:2" ht="16.05" customHeight="1" x14ac:dyDescent="0.25">
      <c r="A348" s="43">
        <f t="shared" si="5"/>
        <v>46996</v>
      </c>
      <c r="B348" s="19">
        <v>0</v>
      </c>
    </row>
    <row r="349" spans="1:2" ht="16.05" customHeight="1" x14ac:dyDescent="0.25">
      <c r="A349" s="43">
        <f t="shared" si="5"/>
        <v>47026</v>
      </c>
      <c r="B349" s="19">
        <v>0</v>
      </c>
    </row>
    <row r="350" spans="1:2" ht="16.05" customHeight="1" x14ac:dyDescent="0.25">
      <c r="A350" s="43">
        <f t="shared" si="5"/>
        <v>47057</v>
      </c>
      <c r="B350" s="19">
        <v>0</v>
      </c>
    </row>
    <row r="351" spans="1:2" ht="16.05" customHeight="1" x14ac:dyDescent="0.25">
      <c r="A351" s="43">
        <f t="shared" si="5"/>
        <v>47087</v>
      </c>
      <c r="B351" s="19">
        <v>0</v>
      </c>
    </row>
    <row r="352" spans="1:2" ht="16.05" customHeight="1" x14ac:dyDescent="0.25">
      <c r="A352" s="43">
        <f t="shared" si="5"/>
        <v>47118</v>
      </c>
      <c r="B352" s="19">
        <v>0</v>
      </c>
    </row>
    <row r="353" spans="1:2" ht="16.05" customHeight="1" x14ac:dyDescent="0.25">
      <c r="A353" s="43">
        <f t="shared" si="5"/>
        <v>47149</v>
      </c>
      <c r="B353" s="19">
        <v>0</v>
      </c>
    </row>
    <row r="354" spans="1:2" ht="16.05" customHeight="1" x14ac:dyDescent="0.25">
      <c r="A354" s="43">
        <f t="shared" si="5"/>
        <v>47177</v>
      </c>
      <c r="B354" s="19">
        <v>0</v>
      </c>
    </row>
    <row r="355" spans="1:2" ht="16.05" customHeight="1" x14ac:dyDescent="0.25">
      <c r="A355" s="43">
        <f t="shared" si="5"/>
        <v>47208</v>
      </c>
      <c r="B355" s="19">
        <v>0</v>
      </c>
    </row>
    <row r="356" spans="1:2" ht="16.05" customHeight="1" x14ac:dyDescent="0.25">
      <c r="A356" s="43">
        <f t="shared" si="5"/>
        <v>47238</v>
      </c>
      <c r="B356" s="19">
        <v>0</v>
      </c>
    </row>
    <row r="357" spans="1:2" ht="16.05" customHeight="1" x14ac:dyDescent="0.25">
      <c r="A357" s="43">
        <f t="shared" si="5"/>
        <v>47269</v>
      </c>
      <c r="B357" s="19">
        <v>0</v>
      </c>
    </row>
    <row r="358" spans="1:2" ht="16.05" customHeight="1" x14ac:dyDescent="0.25">
      <c r="A358" s="43">
        <f t="shared" si="5"/>
        <v>47299</v>
      </c>
      <c r="B358" s="19">
        <v>0</v>
      </c>
    </row>
    <row r="359" spans="1:2" ht="16.05" customHeight="1" x14ac:dyDescent="0.25">
      <c r="A359" s="43">
        <f t="shared" si="5"/>
        <v>47330</v>
      </c>
      <c r="B359" s="19">
        <v>0</v>
      </c>
    </row>
    <row r="360" spans="1:2" ht="16.05" customHeight="1" x14ac:dyDescent="0.25">
      <c r="A360" s="43">
        <f t="shared" si="5"/>
        <v>47361</v>
      </c>
      <c r="B360" s="19">
        <v>0</v>
      </c>
    </row>
    <row r="361" spans="1:2" ht="16.05" customHeight="1" x14ac:dyDescent="0.25">
      <c r="A361" s="43">
        <f t="shared" si="5"/>
        <v>47391</v>
      </c>
      <c r="B361" s="19">
        <v>0</v>
      </c>
    </row>
    <row r="362" spans="1:2" ht="16.05" customHeight="1" x14ac:dyDescent="0.25">
      <c r="A362" s="43">
        <f t="shared" si="5"/>
        <v>47422</v>
      </c>
      <c r="B362" s="19">
        <v>0</v>
      </c>
    </row>
    <row r="363" spans="1:2" ht="16.05" customHeight="1" x14ac:dyDescent="0.25">
      <c r="A363" s="43">
        <f t="shared" si="5"/>
        <v>47452</v>
      </c>
      <c r="B363" s="19">
        <v>0</v>
      </c>
    </row>
    <row r="364" spans="1:2" ht="16.05" customHeight="1" x14ac:dyDescent="0.25">
      <c r="A364" s="43">
        <f t="shared" si="5"/>
        <v>47483</v>
      </c>
      <c r="B364" s="19">
        <v>0</v>
      </c>
    </row>
    <row r="365" spans="1:2" ht="16.05" customHeight="1" x14ac:dyDescent="0.25">
      <c r="A365" s="43">
        <f t="shared" si="5"/>
        <v>47514</v>
      </c>
      <c r="B365" s="19">
        <v>0</v>
      </c>
    </row>
    <row r="366" spans="1:2" ht="16.05" customHeight="1" x14ac:dyDescent="0.25">
      <c r="A366" s="43">
        <f t="shared" si="5"/>
        <v>47542</v>
      </c>
      <c r="B366" s="19">
        <v>0</v>
      </c>
    </row>
    <row r="367" spans="1:2" ht="16.05" customHeight="1" x14ac:dyDescent="0.25">
      <c r="A367" s="43">
        <f t="shared" si="5"/>
        <v>47573</v>
      </c>
      <c r="B367" s="19">
        <v>0</v>
      </c>
    </row>
    <row r="368" spans="1:2" ht="16.05" customHeight="1" x14ac:dyDescent="0.25">
      <c r="A368" s="43">
        <f t="shared" si="5"/>
        <v>47603</v>
      </c>
      <c r="B368" s="19">
        <v>0</v>
      </c>
    </row>
    <row r="369" spans="1:2" ht="16.05" customHeight="1" x14ac:dyDescent="0.25">
      <c r="A369" s="43">
        <f t="shared" si="5"/>
        <v>47634</v>
      </c>
      <c r="B369" s="19">
        <v>0</v>
      </c>
    </row>
    <row r="370" spans="1:2" ht="16.05" customHeight="1" x14ac:dyDescent="0.25">
      <c r="A370" s="43">
        <f t="shared" si="5"/>
        <v>47664</v>
      </c>
      <c r="B370" s="19">
        <v>0</v>
      </c>
    </row>
    <row r="371" spans="1:2" ht="16.05" customHeight="1" x14ac:dyDescent="0.25">
      <c r="A371" s="43">
        <f t="shared" si="5"/>
        <v>47695</v>
      </c>
      <c r="B371" s="19">
        <v>0</v>
      </c>
    </row>
    <row r="372" spans="1:2" ht="16.05" customHeight="1" x14ac:dyDescent="0.25">
      <c r="A372" s="43">
        <f t="shared" si="5"/>
        <v>47726</v>
      </c>
      <c r="B372" s="19">
        <v>0</v>
      </c>
    </row>
    <row r="373" spans="1:2" ht="16.05" customHeight="1" x14ac:dyDescent="0.25">
      <c r="A373" s="43">
        <f t="shared" si="5"/>
        <v>47756</v>
      </c>
      <c r="B373" s="19">
        <v>0</v>
      </c>
    </row>
    <row r="374" spans="1:2" ht="16.05" customHeight="1" x14ac:dyDescent="0.25">
      <c r="A374" s="43">
        <f t="shared" si="5"/>
        <v>47787</v>
      </c>
      <c r="B374" s="19">
        <v>0</v>
      </c>
    </row>
    <row r="375" spans="1:2" ht="16.05" customHeight="1" x14ac:dyDescent="0.25">
      <c r="A375" s="43">
        <f t="shared" si="5"/>
        <v>47817</v>
      </c>
      <c r="B375" s="19">
        <v>0</v>
      </c>
    </row>
    <row r="376" spans="1:2" ht="16.05" customHeight="1" x14ac:dyDescent="0.25">
      <c r="A376" s="43">
        <f t="shared" si="5"/>
        <v>47848</v>
      </c>
      <c r="B376" s="19">
        <v>0</v>
      </c>
    </row>
    <row r="377" spans="1:2" ht="16.05" customHeight="1" x14ac:dyDescent="0.25">
      <c r="A377" s="43">
        <f t="shared" si="5"/>
        <v>47879</v>
      </c>
      <c r="B377" s="19">
        <v>0</v>
      </c>
    </row>
    <row r="378" spans="1:2" ht="16.05" customHeight="1" x14ac:dyDescent="0.25">
      <c r="A378" s="43">
        <f t="shared" si="5"/>
        <v>47907</v>
      </c>
      <c r="B378" s="19">
        <v>0</v>
      </c>
    </row>
    <row r="379" spans="1:2" ht="16.05" customHeight="1" x14ac:dyDescent="0.25">
      <c r="A379" s="43">
        <f t="shared" si="5"/>
        <v>47938</v>
      </c>
      <c r="B379" s="19">
        <v>0</v>
      </c>
    </row>
    <row r="380" spans="1:2" ht="16.05" customHeight="1" x14ac:dyDescent="0.25">
      <c r="A380" s="43">
        <f t="shared" si="5"/>
        <v>47968</v>
      </c>
      <c r="B380" s="19">
        <v>0</v>
      </c>
    </row>
    <row r="381" spans="1:2" ht="16.05" customHeight="1" x14ac:dyDescent="0.25">
      <c r="A381" s="43">
        <f t="shared" si="5"/>
        <v>47999</v>
      </c>
      <c r="B381" s="19">
        <v>0</v>
      </c>
    </row>
    <row r="382" spans="1:2" ht="16.05" customHeight="1" x14ac:dyDescent="0.25">
      <c r="A382" s="43">
        <f t="shared" si="5"/>
        <v>48029</v>
      </c>
      <c r="B382" s="19">
        <v>0</v>
      </c>
    </row>
    <row r="383" spans="1:2" ht="16.05" customHeight="1" x14ac:dyDescent="0.25">
      <c r="A383" s="43">
        <f t="shared" si="5"/>
        <v>48060</v>
      </c>
      <c r="B383" s="19">
        <v>0</v>
      </c>
    </row>
    <row r="384" spans="1:2" ht="16.05" customHeight="1" x14ac:dyDescent="0.25">
      <c r="A384" s="43">
        <f t="shared" si="5"/>
        <v>48091</v>
      </c>
      <c r="B384" s="19">
        <v>0</v>
      </c>
    </row>
    <row r="385" spans="1:2" ht="16.05" customHeight="1" x14ac:dyDescent="0.25">
      <c r="A385" s="43">
        <f t="shared" si="5"/>
        <v>48121</v>
      </c>
      <c r="B385" s="19">
        <v>0</v>
      </c>
    </row>
    <row r="386" spans="1:2" ht="16.05" customHeight="1" x14ac:dyDescent="0.25">
      <c r="A386" s="43">
        <f t="shared" si="5"/>
        <v>48152</v>
      </c>
      <c r="B386" s="19">
        <v>0</v>
      </c>
    </row>
    <row r="387" spans="1:2" ht="16.05" customHeight="1" x14ac:dyDescent="0.25">
      <c r="A387" s="43">
        <f t="shared" si="5"/>
        <v>48182</v>
      </c>
      <c r="B387" s="19">
        <v>0</v>
      </c>
    </row>
    <row r="388" spans="1:2" ht="16.05" customHeight="1" x14ac:dyDescent="0.25">
      <c r="A388" s="43">
        <f t="shared" si="5"/>
        <v>48213</v>
      </c>
      <c r="B388" s="19">
        <v>0</v>
      </c>
    </row>
    <row r="389" spans="1:2" ht="16.05" customHeight="1" x14ac:dyDescent="0.25">
      <c r="A389" s="43">
        <f t="shared" si="5"/>
        <v>48244</v>
      </c>
      <c r="B389" s="19">
        <v>0</v>
      </c>
    </row>
    <row r="390" spans="1:2" ht="16.05" customHeight="1" x14ac:dyDescent="0.25">
      <c r="A390" s="43">
        <f t="shared" si="5"/>
        <v>48273</v>
      </c>
      <c r="B390" s="19">
        <v>0</v>
      </c>
    </row>
    <row r="391" spans="1:2" ht="16.05" customHeight="1" x14ac:dyDescent="0.25">
      <c r="A391" s="43">
        <f t="shared" ref="A391:A454" si="6">DATE(YEAR(A390),MONTH(A390)+2,1-1)</f>
        <v>48304</v>
      </c>
      <c r="B391" s="19">
        <v>0</v>
      </c>
    </row>
    <row r="392" spans="1:2" ht="16.05" customHeight="1" x14ac:dyDescent="0.25">
      <c r="A392" s="43">
        <f t="shared" si="6"/>
        <v>48334</v>
      </c>
      <c r="B392" s="19">
        <v>0</v>
      </c>
    </row>
    <row r="393" spans="1:2" ht="16.05" customHeight="1" x14ac:dyDescent="0.25">
      <c r="A393" s="43">
        <f t="shared" si="6"/>
        <v>48365</v>
      </c>
      <c r="B393" s="19">
        <v>0</v>
      </c>
    </row>
    <row r="394" spans="1:2" ht="16.05" customHeight="1" x14ac:dyDescent="0.25">
      <c r="A394" s="43">
        <f t="shared" si="6"/>
        <v>48395</v>
      </c>
      <c r="B394" s="19">
        <v>0</v>
      </c>
    </row>
    <row r="395" spans="1:2" ht="16.05" customHeight="1" x14ac:dyDescent="0.25">
      <c r="A395" s="43">
        <f t="shared" si="6"/>
        <v>48426</v>
      </c>
      <c r="B395" s="19">
        <v>0</v>
      </c>
    </row>
    <row r="396" spans="1:2" ht="16.05" customHeight="1" x14ac:dyDescent="0.25">
      <c r="A396" s="43">
        <f t="shared" si="6"/>
        <v>48457</v>
      </c>
      <c r="B396" s="19">
        <v>0</v>
      </c>
    </row>
    <row r="397" spans="1:2" ht="16.05" customHeight="1" x14ac:dyDescent="0.25">
      <c r="A397" s="43">
        <f t="shared" si="6"/>
        <v>48487</v>
      </c>
      <c r="B397" s="19">
        <v>0</v>
      </c>
    </row>
    <row r="398" spans="1:2" ht="16.05" customHeight="1" x14ac:dyDescent="0.25">
      <c r="A398" s="43">
        <f t="shared" si="6"/>
        <v>48518</v>
      </c>
      <c r="B398" s="19">
        <v>0</v>
      </c>
    </row>
    <row r="399" spans="1:2" ht="16.05" customHeight="1" x14ac:dyDescent="0.25">
      <c r="A399" s="43">
        <f t="shared" si="6"/>
        <v>48548</v>
      </c>
      <c r="B399" s="19">
        <v>0</v>
      </c>
    </row>
    <row r="400" spans="1:2" ht="16.05" customHeight="1" x14ac:dyDescent="0.25">
      <c r="A400" s="43">
        <f t="shared" si="6"/>
        <v>48579</v>
      </c>
      <c r="B400" s="19">
        <v>0</v>
      </c>
    </row>
    <row r="401" spans="1:2" ht="16.05" customHeight="1" x14ac:dyDescent="0.25">
      <c r="A401" s="43">
        <f t="shared" si="6"/>
        <v>48610</v>
      </c>
      <c r="B401" s="19">
        <v>0</v>
      </c>
    </row>
    <row r="402" spans="1:2" ht="16.05" customHeight="1" x14ac:dyDescent="0.25">
      <c r="A402" s="43">
        <f t="shared" si="6"/>
        <v>48638</v>
      </c>
      <c r="B402" s="19">
        <v>0</v>
      </c>
    </row>
    <row r="403" spans="1:2" ht="16.05" customHeight="1" x14ac:dyDescent="0.25">
      <c r="A403" s="43">
        <f t="shared" si="6"/>
        <v>48669</v>
      </c>
      <c r="B403" s="19">
        <v>0</v>
      </c>
    </row>
    <row r="404" spans="1:2" ht="16.05" customHeight="1" x14ac:dyDescent="0.25">
      <c r="A404" s="43">
        <f t="shared" si="6"/>
        <v>48699</v>
      </c>
      <c r="B404" s="19">
        <v>0</v>
      </c>
    </row>
    <row r="405" spans="1:2" ht="16.05" customHeight="1" x14ac:dyDescent="0.25">
      <c r="A405" s="43">
        <f t="shared" si="6"/>
        <v>48730</v>
      </c>
      <c r="B405" s="19">
        <v>0</v>
      </c>
    </row>
    <row r="406" spans="1:2" ht="16.05" customHeight="1" x14ac:dyDescent="0.25">
      <c r="A406" s="43">
        <f t="shared" si="6"/>
        <v>48760</v>
      </c>
      <c r="B406" s="19">
        <v>0</v>
      </c>
    </row>
    <row r="407" spans="1:2" ht="16.05" customHeight="1" x14ac:dyDescent="0.25">
      <c r="A407" s="43">
        <f t="shared" si="6"/>
        <v>48791</v>
      </c>
      <c r="B407" s="19">
        <v>0</v>
      </c>
    </row>
    <row r="408" spans="1:2" ht="16.05" customHeight="1" x14ac:dyDescent="0.25">
      <c r="A408" s="43">
        <f t="shared" si="6"/>
        <v>48822</v>
      </c>
      <c r="B408" s="19">
        <v>0</v>
      </c>
    </row>
    <row r="409" spans="1:2" ht="16.05" customHeight="1" x14ac:dyDescent="0.25">
      <c r="A409" s="43">
        <f t="shared" si="6"/>
        <v>48852</v>
      </c>
      <c r="B409" s="19">
        <v>0</v>
      </c>
    </row>
    <row r="410" spans="1:2" ht="16.05" customHeight="1" x14ac:dyDescent="0.25">
      <c r="A410" s="43">
        <f t="shared" si="6"/>
        <v>48883</v>
      </c>
      <c r="B410" s="19">
        <v>0</v>
      </c>
    </row>
    <row r="411" spans="1:2" ht="16.05" customHeight="1" x14ac:dyDescent="0.25">
      <c r="A411" s="43">
        <f t="shared" si="6"/>
        <v>48913</v>
      </c>
      <c r="B411" s="19">
        <v>0</v>
      </c>
    </row>
    <row r="412" spans="1:2" ht="16.05" customHeight="1" x14ac:dyDescent="0.25">
      <c r="A412" s="43">
        <f t="shared" si="6"/>
        <v>48944</v>
      </c>
      <c r="B412" s="19">
        <v>0</v>
      </c>
    </row>
    <row r="413" spans="1:2" ht="16.05" customHeight="1" x14ac:dyDescent="0.25">
      <c r="A413" s="43">
        <f t="shared" si="6"/>
        <v>48975</v>
      </c>
      <c r="B413" s="19">
        <v>0</v>
      </c>
    </row>
    <row r="414" spans="1:2" ht="16.05" customHeight="1" x14ac:dyDescent="0.25">
      <c r="A414" s="43">
        <f t="shared" si="6"/>
        <v>49003</v>
      </c>
      <c r="B414" s="19">
        <v>0</v>
      </c>
    </row>
    <row r="415" spans="1:2" ht="16.05" customHeight="1" x14ac:dyDescent="0.25">
      <c r="A415" s="43">
        <f t="shared" si="6"/>
        <v>49034</v>
      </c>
      <c r="B415" s="19">
        <v>0</v>
      </c>
    </row>
    <row r="416" spans="1:2" ht="16.05" customHeight="1" x14ac:dyDescent="0.25">
      <c r="A416" s="43">
        <f t="shared" si="6"/>
        <v>49064</v>
      </c>
      <c r="B416" s="19">
        <v>0</v>
      </c>
    </row>
    <row r="417" spans="1:2" ht="16.05" customHeight="1" x14ac:dyDescent="0.25">
      <c r="A417" s="43">
        <f t="shared" si="6"/>
        <v>49095</v>
      </c>
      <c r="B417" s="19">
        <v>0</v>
      </c>
    </row>
    <row r="418" spans="1:2" ht="16.05" customHeight="1" x14ac:dyDescent="0.25">
      <c r="A418" s="43">
        <f t="shared" si="6"/>
        <v>49125</v>
      </c>
      <c r="B418" s="19">
        <v>0</v>
      </c>
    </row>
    <row r="419" spans="1:2" ht="16.05" customHeight="1" x14ac:dyDescent="0.25">
      <c r="A419" s="43">
        <f t="shared" si="6"/>
        <v>49156</v>
      </c>
      <c r="B419" s="19">
        <v>0</v>
      </c>
    </row>
    <row r="420" spans="1:2" ht="16.05" customHeight="1" x14ac:dyDescent="0.25">
      <c r="A420" s="43">
        <f t="shared" si="6"/>
        <v>49187</v>
      </c>
      <c r="B420" s="19">
        <v>0</v>
      </c>
    </row>
    <row r="421" spans="1:2" ht="16.05" customHeight="1" x14ac:dyDescent="0.25">
      <c r="A421" s="43">
        <f t="shared" si="6"/>
        <v>49217</v>
      </c>
      <c r="B421" s="19">
        <v>0</v>
      </c>
    </row>
    <row r="422" spans="1:2" ht="16.05" customHeight="1" x14ac:dyDescent="0.25">
      <c r="A422" s="43">
        <f t="shared" si="6"/>
        <v>49248</v>
      </c>
      <c r="B422" s="19">
        <v>0</v>
      </c>
    </row>
    <row r="423" spans="1:2" ht="16.05" customHeight="1" x14ac:dyDescent="0.25">
      <c r="A423" s="43">
        <f t="shared" si="6"/>
        <v>49278</v>
      </c>
      <c r="B423" s="19">
        <v>0</v>
      </c>
    </row>
    <row r="424" spans="1:2" ht="16.05" customHeight="1" x14ac:dyDescent="0.25">
      <c r="A424" s="43">
        <f t="shared" si="6"/>
        <v>49309</v>
      </c>
      <c r="B424" s="19">
        <v>0</v>
      </c>
    </row>
    <row r="425" spans="1:2" ht="16.05" customHeight="1" x14ac:dyDescent="0.25">
      <c r="A425" s="43">
        <f t="shared" si="6"/>
        <v>49340</v>
      </c>
      <c r="B425" s="19">
        <v>0</v>
      </c>
    </row>
    <row r="426" spans="1:2" ht="16.05" customHeight="1" x14ac:dyDescent="0.25">
      <c r="A426" s="43">
        <f t="shared" si="6"/>
        <v>49368</v>
      </c>
      <c r="B426" s="19">
        <v>0</v>
      </c>
    </row>
    <row r="427" spans="1:2" ht="16.05" customHeight="1" x14ac:dyDescent="0.25">
      <c r="A427" s="43">
        <f t="shared" si="6"/>
        <v>49399</v>
      </c>
      <c r="B427" s="19">
        <v>0</v>
      </c>
    </row>
    <row r="428" spans="1:2" ht="16.05" customHeight="1" x14ac:dyDescent="0.25">
      <c r="A428" s="43">
        <f t="shared" si="6"/>
        <v>49429</v>
      </c>
      <c r="B428" s="19">
        <v>0</v>
      </c>
    </row>
    <row r="429" spans="1:2" ht="16.05" customHeight="1" x14ac:dyDescent="0.25">
      <c r="A429" s="43">
        <f t="shared" si="6"/>
        <v>49460</v>
      </c>
      <c r="B429" s="19">
        <v>0</v>
      </c>
    </row>
    <row r="430" spans="1:2" ht="16.05" customHeight="1" x14ac:dyDescent="0.25">
      <c r="A430" s="43">
        <f t="shared" si="6"/>
        <v>49490</v>
      </c>
      <c r="B430" s="19">
        <v>0</v>
      </c>
    </row>
    <row r="431" spans="1:2" ht="16.05" customHeight="1" x14ac:dyDescent="0.25">
      <c r="A431" s="43">
        <f t="shared" si="6"/>
        <v>49521</v>
      </c>
      <c r="B431" s="19">
        <v>0</v>
      </c>
    </row>
    <row r="432" spans="1:2" ht="16.05" customHeight="1" x14ac:dyDescent="0.25">
      <c r="A432" s="43">
        <f t="shared" si="6"/>
        <v>49552</v>
      </c>
      <c r="B432" s="19">
        <v>0</v>
      </c>
    </row>
    <row r="433" spans="1:2" ht="16.05" customHeight="1" x14ac:dyDescent="0.25">
      <c r="A433" s="43">
        <f t="shared" si="6"/>
        <v>49582</v>
      </c>
      <c r="B433" s="19">
        <v>0</v>
      </c>
    </row>
    <row r="434" spans="1:2" ht="16.05" customHeight="1" x14ac:dyDescent="0.25">
      <c r="A434" s="43">
        <f t="shared" si="6"/>
        <v>49613</v>
      </c>
      <c r="B434" s="19">
        <v>0</v>
      </c>
    </row>
    <row r="435" spans="1:2" ht="16.05" customHeight="1" x14ac:dyDescent="0.25">
      <c r="A435" s="43">
        <f t="shared" si="6"/>
        <v>49643</v>
      </c>
      <c r="B435" s="19">
        <v>0</v>
      </c>
    </row>
    <row r="436" spans="1:2" ht="16.05" customHeight="1" x14ac:dyDescent="0.25">
      <c r="A436" s="43">
        <f t="shared" si="6"/>
        <v>49674</v>
      </c>
      <c r="B436" s="19">
        <v>0</v>
      </c>
    </row>
    <row r="437" spans="1:2" ht="16.05" customHeight="1" x14ac:dyDescent="0.25">
      <c r="A437" s="43">
        <f t="shared" si="6"/>
        <v>49705</v>
      </c>
      <c r="B437" s="19">
        <v>0</v>
      </c>
    </row>
    <row r="438" spans="1:2" ht="16.05" customHeight="1" x14ac:dyDescent="0.25">
      <c r="A438" s="43">
        <f t="shared" si="6"/>
        <v>49734</v>
      </c>
      <c r="B438" s="19">
        <v>0</v>
      </c>
    </row>
    <row r="439" spans="1:2" ht="16.05" customHeight="1" x14ac:dyDescent="0.25">
      <c r="A439" s="43">
        <f t="shared" si="6"/>
        <v>49765</v>
      </c>
      <c r="B439" s="19">
        <v>0</v>
      </c>
    </row>
    <row r="440" spans="1:2" ht="16.05" customHeight="1" x14ac:dyDescent="0.25">
      <c r="A440" s="43">
        <f t="shared" si="6"/>
        <v>49795</v>
      </c>
      <c r="B440" s="19">
        <v>0</v>
      </c>
    </row>
    <row r="441" spans="1:2" ht="16.05" customHeight="1" x14ac:dyDescent="0.25">
      <c r="A441" s="43">
        <f t="shared" si="6"/>
        <v>49826</v>
      </c>
      <c r="B441" s="19">
        <v>0</v>
      </c>
    </row>
    <row r="442" spans="1:2" ht="16.05" customHeight="1" x14ac:dyDescent="0.25">
      <c r="A442" s="43">
        <f t="shared" si="6"/>
        <v>49856</v>
      </c>
      <c r="B442" s="19">
        <v>0</v>
      </c>
    </row>
    <row r="443" spans="1:2" ht="16.05" customHeight="1" x14ac:dyDescent="0.25">
      <c r="A443" s="43">
        <f t="shared" si="6"/>
        <v>49887</v>
      </c>
      <c r="B443" s="19">
        <v>0</v>
      </c>
    </row>
    <row r="444" spans="1:2" ht="16.05" customHeight="1" x14ac:dyDescent="0.25">
      <c r="A444" s="43">
        <f t="shared" si="6"/>
        <v>49918</v>
      </c>
      <c r="B444" s="19">
        <v>0</v>
      </c>
    </row>
    <row r="445" spans="1:2" ht="16.05" customHeight="1" x14ac:dyDescent="0.25">
      <c r="A445" s="43">
        <f t="shared" si="6"/>
        <v>49948</v>
      </c>
      <c r="B445" s="19">
        <v>0</v>
      </c>
    </row>
    <row r="446" spans="1:2" ht="16.05" customHeight="1" x14ac:dyDescent="0.25">
      <c r="A446" s="43">
        <f t="shared" si="6"/>
        <v>49979</v>
      </c>
      <c r="B446" s="19">
        <v>0</v>
      </c>
    </row>
    <row r="447" spans="1:2" ht="16.05" customHeight="1" x14ac:dyDescent="0.25">
      <c r="A447" s="43">
        <f t="shared" si="6"/>
        <v>50009</v>
      </c>
      <c r="B447" s="19">
        <v>0</v>
      </c>
    </row>
    <row r="448" spans="1:2" ht="16.05" customHeight="1" x14ac:dyDescent="0.25">
      <c r="A448" s="43">
        <f t="shared" si="6"/>
        <v>50040</v>
      </c>
      <c r="B448" s="19">
        <v>0</v>
      </c>
    </row>
    <row r="449" spans="1:2" ht="16.05" customHeight="1" x14ac:dyDescent="0.25">
      <c r="A449" s="43">
        <f t="shared" si="6"/>
        <v>50071</v>
      </c>
      <c r="B449" s="19">
        <v>0</v>
      </c>
    </row>
    <row r="450" spans="1:2" ht="16.05" customHeight="1" x14ac:dyDescent="0.25">
      <c r="A450" s="43">
        <f t="shared" si="6"/>
        <v>50099</v>
      </c>
      <c r="B450" s="19">
        <v>0</v>
      </c>
    </row>
    <row r="451" spans="1:2" ht="16.05" customHeight="1" x14ac:dyDescent="0.25">
      <c r="A451" s="43">
        <f t="shared" si="6"/>
        <v>50130</v>
      </c>
      <c r="B451" s="19">
        <v>0</v>
      </c>
    </row>
    <row r="452" spans="1:2" ht="16.05" customHeight="1" x14ac:dyDescent="0.25">
      <c r="A452" s="43">
        <f t="shared" si="6"/>
        <v>50160</v>
      </c>
      <c r="B452" s="19">
        <v>0</v>
      </c>
    </row>
    <row r="453" spans="1:2" ht="16.05" customHeight="1" x14ac:dyDescent="0.25">
      <c r="A453" s="43">
        <f t="shared" si="6"/>
        <v>50191</v>
      </c>
      <c r="B453" s="19">
        <v>0</v>
      </c>
    </row>
    <row r="454" spans="1:2" ht="16.05" customHeight="1" x14ac:dyDescent="0.25">
      <c r="A454" s="43">
        <f t="shared" si="6"/>
        <v>50221</v>
      </c>
      <c r="B454" s="19">
        <v>0</v>
      </c>
    </row>
    <row r="455" spans="1:2" ht="16.05" customHeight="1" x14ac:dyDescent="0.25">
      <c r="A455" s="43">
        <f t="shared" ref="A455:A518" si="7">DATE(YEAR(A454),MONTH(A454)+2,1-1)</f>
        <v>50252</v>
      </c>
      <c r="B455" s="19">
        <v>0</v>
      </c>
    </row>
    <row r="456" spans="1:2" ht="16.05" customHeight="1" x14ac:dyDescent="0.25">
      <c r="A456" s="43">
        <f t="shared" si="7"/>
        <v>50283</v>
      </c>
      <c r="B456" s="19">
        <v>0</v>
      </c>
    </row>
    <row r="457" spans="1:2" ht="16.05" customHeight="1" x14ac:dyDescent="0.25">
      <c r="A457" s="43">
        <f t="shared" si="7"/>
        <v>50313</v>
      </c>
      <c r="B457" s="19">
        <v>0</v>
      </c>
    </row>
    <row r="458" spans="1:2" ht="16.05" customHeight="1" x14ac:dyDescent="0.25">
      <c r="A458" s="43">
        <f t="shared" si="7"/>
        <v>50344</v>
      </c>
      <c r="B458" s="19">
        <v>0</v>
      </c>
    </row>
    <row r="459" spans="1:2" ht="16.05" customHeight="1" x14ac:dyDescent="0.25">
      <c r="A459" s="43">
        <f t="shared" si="7"/>
        <v>50374</v>
      </c>
      <c r="B459" s="19">
        <v>0</v>
      </c>
    </row>
    <row r="460" spans="1:2" ht="16.05" customHeight="1" x14ac:dyDescent="0.25">
      <c r="A460" s="43">
        <f t="shared" si="7"/>
        <v>50405</v>
      </c>
      <c r="B460" s="19">
        <v>0</v>
      </c>
    </row>
    <row r="461" spans="1:2" ht="16.05" customHeight="1" x14ac:dyDescent="0.25">
      <c r="A461" s="43">
        <f t="shared" si="7"/>
        <v>50436</v>
      </c>
      <c r="B461" s="19">
        <v>0</v>
      </c>
    </row>
    <row r="462" spans="1:2" ht="16.05" customHeight="1" x14ac:dyDescent="0.25">
      <c r="A462" s="43">
        <f t="shared" si="7"/>
        <v>50464</v>
      </c>
      <c r="B462" s="19">
        <v>0</v>
      </c>
    </row>
    <row r="463" spans="1:2" ht="16.05" customHeight="1" x14ac:dyDescent="0.25">
      <c r="A463" s="43">
        <f t="shared" si="7"/>
        <v>50495</v>
      </c>
      <c r="B463" s="19">
        <v>0</v>
      </c>
    </row>
    <row r="464" spans="1:2" ht="16.05" customHeight="1" x14ac:dyDescent="0.25">
      <c r="A464" s="43">
        <f t="shared" si="7"/>
        <v>50525</v>
      </c>
      <c r="B464" s="19">
        <v>0</v>
      </c>
    </row>
    <row r="465" spans="1:2" ht="16.05" customHeight="1" x14ac:dyDescent="0.25">
      <c r="A465" s="43">
        <f t="shared" si="7"/>
        <v>50556</v>
      </c>
      <c r="B465" s="19">
        <v>0</v>
      </c>
    </row>
    <row r="466" spans="1:2" ht="16.05" customHeight="1" x14ac:dyDescent="0.25">
      <c r="A466" s="43">
        <f t="shared" si="7"/>
        <v>50586</v>
      </c>
      <c r="B466" s="19">
        <v>0</v>
      </c>
    </row>
    <row r="467" spans="1:2" ht="16.05" customHeight="1" x14ac:dyDescent="0.25">
      <c r="A467" s="43">
        <f t="shared" si="7"/>
        <v>50617</v>
      </c>
      <c r="B467" s="19">
        <v>0</v>
      </c>
    </row>
    <row r="468" spans="1:2" ht="16.05" customHeight="1" x14ac:dyDescent="0.25">
      <c r="A468" s="43">
        <f t="shared" si="7"/>
        <v>50648</v>
      </c>
      <c r="B468" s="19">
        <v>0</v>
      </c>
    </row>
    <row r="469" spans="1:2" ht="16.05" customHeight="1" x14ac:dyDescent="0.25">
      <c r="A469" s="43">
        <f t="shared" si="7"/>
        <v>50678</v>
      </c>
      <c r="B469" s="19">
        <v>0</v>
      </c>
    </row>
    <row r="470" spans="1:2" ht="16.05" customHeight="1" x14ac:dyDescent="0.25">
      <c r="A470" s="43">
        <f t="shared" si="7"/>
        <v>50709</v>
      </c>
      <c r="B470" s="19">
        <v>0</v>
      </c>
    </row>
    <row r="471" spans="1:2" ht="16.05" customHeight="1" x14ac:dyDescent="0.25">
      <c r="A471" s="43">
        <f t="shared" si="7"/>
        <v>50739</v>
      </c>
      <c r="B471" s="19">
        <v>0</v>
      </c>
    </row>
    <row r="472" spans="1:2" ht="16.05" customHeight="1" x14ac:dyDescent="0.25">
      <c r="A472" s="43">
        <f t="shared" si="7"/>
        <v>50770</v>
      </c>
      <c r="B472" s="19">
        <v>0</v>
      </c>
    </row>
    <row r="473" spans="1:2" ht="16.05" customHeight="1" x14ac:dyDescent="0.25">
      <c r="A473" s="43">
        <f t="shared" si="7"/>
        <v>50801</v>
      </c>
      <c r="B473" s="19">
        <v>0</v>
      </c>
    </row>
    <row r="474" spans="1:2" ht="16.05" customHeight="1" x14ac:dyDescent="0.25">
      <c r="A474" s="43">
        <f t="shared" si="7"/>
        <v>50829</v>
      </c>
      <c r="B474" s="19">
        <v>0</v>
      </c>
    </row>
    <row r="475" spans="1:2" ht="16.05" customHeight="1" x14ac:dyDescent="0.25">
      <c r="A475" s="43">
        <f t="shared" si="7"/>
        <v>50860</v>
      </c>
      <c r="B475" s="19">
        <v>0</v>
      </c>
    </row>
    <row r="476" spans="1:2" ht="16.05" customHeight="1" x14ac:dyDescent="0.25">
      <c r="A476" s="43">
        <f t="shared" si="7"/>
        <v>50890</v>
      </c>
      <c r="B476" s="19">
        <v>0</v>
      </c>
    </row>
    <row r="477" spans="1:2" ht="16.05" customHeight="1" x14ac:dyDescent="0.25">
      <c r="A477" s="43">
        <f t="shared" si="7"/>
        <v>50921</v>
      </c>
      <c r="B477" s="19">
        <v>0</v>
      </c>
    </row>
    <row r="478" spans="1:2" ht="16.05" customHeight="1" x14ac:dyDescent="0.25">
      <c r="A478" s="43">
        <f t="shared" si="7"/>
        <v>50951</v>
      </c>
      <c r="B478" s="19">
        <v>0</v>
      </c>
    </row>
    <row r="479" spans="1:2" ht="16.05" customHeight="1" x14ac:dyDescent="0.25">
      <c r="A479" s="43">
        <f t="shared" si="7"/>
        <v>50982</v>
      </c>
      <c r="B479" s="19">
        <v>0</v>
      </c>
    </row>
    <row r="480" spans="1:2" ht="16.05" customHeight="1" x14ac:dyDescent="0.25">
      <c r="A480" s="43">
        <f t="shared" si="7"/>
        <v>51013</v>
      </c>
      <c r="B480" s="19">
        <v>0</v>
      </c>
    </row>
    <row r="481" spans="1:2" ht="16.05" customHeight="1" x14ac:dyDescent="0.25">
      <c r="A481" s="43">
        <f t="shared" si="7"/>
        <v>51043</v>
      </c>
      <c r="B481" s="19">
        <v>0</v>
      </c>
    </row>
    <row r="482" spans="1:2" ht="16.05" customHeight="1" x14ac:dyDescent="0.25">
      <c r="A482" s="43">
        <f t="shared" si="7"/>
        <v>51074</v>
      </c>
      <c r="B482" s="19">
        <v>0</v>
      </c>
    </row>
    <row r="483" spans="1:2" ht="16.05" customHeight="1" x14ac:dyDescent="0.25">
      <c r="A483" s="43">
        <f t="shared" si="7"/>
        <v>51104</v>
      </c>
      <c r="B483" s="19">
        <v>0</v>
      </c>
    </row>
    <row r="484" spans="1:2" ht="16.05" customHeight="1" x14ac:dyDescent="0.25">
      <c r="A484" s="43">
        <f t="shared" si="7"/>
        <v>51135</v>
      </c>
      <c r="B484" s="19">
        <v>0</v>
      </c>
    </row>
    <row r="485" spans="1:2" ht="16.05" customHeight="1" x14ac:dyDescent="0.25">
      <c r="A485" s="43">
        <f t="shared" si="7"/>
        <v>51166</v>
      </c>
      <c r="B485" s="19">
        <v>0</v>
      </c>
    </row>
    <row r="486" spans="1:2" ht="16.05" customHeight="1" x14ac:dyDescent="0.25">
      <c r="A486" s="43">
        <f t="shared" si="7"/>
        <v>51195</v>
      </c>
      <c r="B486" s="19">
        <v>0</v>
      </c>
    </row>
    <row r="487" spans="1:2" ht="16.05" customHeight="1" x14ac:dyDescent="0.25">
      <c r="A487" s="43">
        <f t="shared" si="7"/>
        <v>51226</v>
      </c>
      <c r="B487" s="19">
        <v>0</v>
      </c>
    </row>
    <row r="488" spans="1:2" ht="16.05" customHeight="1" x14ac:dyDescent="0.25">
      <c r="A488" s="43">
        <f t="shared" si="7"/>
        <v>51256</v>
      </c>
      <c r="B488" s="19">
        <v>0</v>
      </c>
    </row>
    <row r="489" spans="1:2" ht="16.05" customHeight="1" x14ac:dyDescent="0.25">
      <c r="A489" s="43">
        <f t="shared" si="7"/>
        <v>51287</v>
      </c>
      <c r="B489" s="19">
        <v>0</v>
      </c>
    </row>
    <row r="490" spans="1:2" ht="16.05" customHeight="1" x14ac:dyDescent="0.25">
      <c r="A490" s="43">
        <f t="shared" si="7"/>
        <v>51317</v>
      </c>
      <c r="B490" s="19">
        <v>0</v>
      </c>
    </row>
    <row r="491" spans="1:2" ht="16.05" customHeight="1" x14ac:dyDescent="0.25">
      <c r="A491" s="43">
        <f t="shared" si="7"/>
        <v>51348</v>
      </c>
      <c r="B491" s="19">
        <v>0</v>
      </c>
    </row>
    <row r="492" spans="1:2" ht="16.05" customHeight="1" x14ac:dyDescent="0.25">
      <c r="A492" s="43">
        <f t="shared" si="7"/>
        <v>51379</v>
      </c>
      <c r="B492" s="19">
        <v>0</v>
      </c>
    </row>
    <row r="493" spans="1:2" ht="16.05" customHeight="1" x14ac:dyDescent="0.25">
      <c r="A493" s="43">
        <f t="shared" si="7"/>
        <v>51409</v>
      </c>
      <c r="B493" s="19">
        <v>0</v>
      </c>
    </row>
    <row r="494" spans="1:2" ht="16.05" customHeight="1" x14ac:dyDescent="0.25">
      <c r="A494" s="43">
        <f t="shared" si="7"/>
        <v>51440</v>
      </c>
      <c r="B494" s="19">
        <v>0</v>
      </c>
    </row>
    <row r="495" spans="1:2" ht="16.05" customHeight="1" x14ac:dyDescent="0.25">
      <c r="A495" s="43">
        <f t="shared" si="7"/>
        <v>51470</v>
      </c>
      <c r="B495" s="19">
        <v>0</v>
      </c>
    </row>
    <row r="496" spans="1:2" ht="16.05" customHeight="1" x14ac:dyDescent="0.25">
      <c r="A496" s="43">
        <f t="shared" si="7"/>
        <v>51501</v>
      </c>
      <c r="B496" s="19">
        <v>0</v>
      </c>
    </row>
    <row r="497" spans="1:2" ht="16.05" customHeight="1" x14ac:dyDescent="0.25">
      <c r="A497" s="43">
        <f t="shared" si="7"/>
        <v>51532</v>
      </c>
      <c r="B497" s="19">
        <v>0</v>
      </c>
    </row>
    <row r="498" spans="1:2" ht="16.05" customHeight="1" x14ac:dyDescent="0.25">
      <c r="A498" s="43">
        <f t="shared" si="7"/>
        <v>51560</v>
      </c>
      <c r="B498" s="19">
        <v>0</v>
      </c>
    </row>
    <row r="499" spans="1:2" ht="16.05" customHeight="1" x14ac:dyDescent="0.25">
      <c r="A499" s="43">
        <f t="shared" si="7"/>
        <v>51591</v>
      </c>
      <c r="B499" s="19">
        <v>0</v>
      </c>
    </row>
    <row r="500" spans="1:2" ht="16.05" customHeight="1" x14ac:dyDescent="0.25">
      <c r="A500" s="43">
        <f t="shared" si="7"/>
        <v>51621</v>
      </c>
      <c r="B500" s="19">
        <v>0</v>
      </c>
    </row>
    <row r="501" spans="1:2" ht="16.05" customHeight="1" x14ac:dyDescent="0.25">
      <c r="A501" s="43">
        <f t="shared" si="7"/>
        <v>51652</v>
      </c>
      <c r="B501" s="19">
        <v>0</v>
      </c>
    </row>
    <row r="502" spans="1:2" ht="16.05" customHeight="1" x14ac:dyDescent="0.25">
      <c r="A502" s="43">
        <f t="shared" si="7"/>
        <v>51682</v>
      </c>
      <c r="B502" s="19">
        <v>0</v>
      </c>
    </row>
    <row r="503" spans="1:2" ht="16.05" customHeight="1" x14ac:dyDescent="0.25">
      <c r="A503" s="43">
        <f t="shared" si="7"/>
        <v>51713</v>
      </c>
      <c r="B503" s="19">
        <v>0</v>
      </c>
    </row>
    <row r="504" spans="1:2" ht="16.05" customHeight="1" x14ac:dyDescent="0.25">
      <c r="A504" s="43">
        <f t="shared" si="7"/>
        <v>51744</v>
      </c>
      <c r="B504" s="19">
        <v>0</v>
      </c>
    </row>
    <row r="505" spans="1:2" ht="16.05" customHeight="1" x14ac:dyDescent="0.25">
      <c r="A505" s="43">
        <f t="shared" si="7"/>
        <v>51774</v>
      </c>
      <c r="B505" s="19">
        <v>0</v>
      </c>
    </row>
    <row r="506" spans="1:2" ht="16.05" customHeight="1" x14ac:dyDescent="0.25">
      <c r="A506" s="43">
        <f t="shared" si="7"/>
        <v>51805</v>
      </c>
      <c r="B506" s="19">
        <v>0</v>
      </c>
    </row>
    <row r="507" spans="1:2" ht="16.05" customHeight="1" x14ac:dyDescent="0.25">
      <c r="A507" s="43">
        <f t="shared" si="7"/>
        <v>51835</v>
      </c>
      <c r="B507" s="19">
        <v>0</v>
      </c>
    </row>
    <row r="508" spans="1:2" ht="16.05" customHeight="1" x14ac:dyDescent="0.25">
      <c r="A508" s="43">
        <f t="shared" si="7"/>
        <v>51866</v>
      </c>
      <c r="B508" s="19">
        <v>0</v>
      </c>
    </row>
    <row r="509" spans="1:2" ht="16.05" customHeight="1" x14ac:dyDescent="0.25">
      <c r="A509" s="43">
        <f t="shared" si="7"/>
        <v>51897</v>
      </c>
      <c r="B509" s="19">
        <v>0</v>
      </c>
    </row>
    <row r="510" spans="1:2" ht="16.05" customHeight="1" x14ac:dyDescent="0.25">
      <c r="A510" s="43">
        <f t="shared" si="7"/>
        <v>51925</v>
      </c>
      <c r="B510" s="19">
        <v>0</v>
      </c>
    </row>
    <row r="511" spans="1:2" ht="16.05" customHeight="1" x14ac:dyDescent="0.25">
      <c r="A511" s="43">
        <f t="shared" si="7"/>
        <v>51956</v>
      </c>
      <c r="B511" s="19">
        <v>0</v>
      </c>
    </row>
    <row r="512" spans="1:2" ht="16.05" customHeight="1" x14ac:dyDescent="0.25">
      <c r="A512" s="43">
        <f t="shared" si="7"/>
        <v>51986</v>
      </c>
      <c r="B512" s="19">
        <v>0</v>
      </c>
    </row>
    <row r="513" spans="1:2" ht="16.05" customHeight="1" x14ac:dyDescent="0.25">
      <c r="A513" s="43">
        <f t="shared" si="7"/>
        <v>52017</v>
      </c>
      <c r="B513" s="19">
        <v>0</v>
      </c>
    </row>
    <row r="514" spans="1:2" ht="16.05" customHeight="1" x14ac:dyDescent="0.25">
      <c r="A514" s="43">
        <f t="shared" si="7"/>
        <v>52047</v>
      </c>
      <c r="B514" s="19">
        <v>0</v>
      </c>
    </row>
    <row r="515" spans="1:2" ht="16.05" customHeight="1" x14ac:dyDescent="0.25">
      <c r="A515" s="43">
        <f t="shared" si="7"/>
        <v>52078</v>
      </c>
      <c r="B515" s="19">
        <v>0</v>
      </c>
    </row>
    <row r="516" spans="1:2" ht="16.05" customHeight="1" x14ac:dyDescent="0.25">
      <c r="A516" s="43">
        <f t="shared" si="7"/>
        <v>52109</v>
      </c>
      <c r="B516" s="19">
        <v>0</v>
      </c>
    </row>
    <row r="517" spans="1:2" ht="16.05" customHeight="1" x14ac:dyDescent="0.25">
      <c r="A517" s="43">
        <f t="shared" si="7"/>
        <v>52139</v>
      </c>
      <c r="B517" s="19">
        <v>0</v>
      </c>
    </row>
    <row r="518" spans="1:2" ht="16.05" customHeight="1" x14ac:dyDescent="0.25">
      <c r="A518" s="43">
        <f t="shared" si="7"/>
        <v>52170</v>
      </c>
      <c r="B518" s="19">
        <v>0</v>
      </c>
    </row>
    <row r="519" spans="1:2" ht="16.05" customHeight="1" x14ac:dyDescent="0.25">
      <c r="A519" s="43">
        <f t="shared" ref="A519:A582" si="8">DATE(YEAR(A518),MONTH(A518)+2,1-1)</f>
        <v>52200</v>
      </c>
      <c r="B519" s="19">
        <v>0</v>
      </c>
    </row>
    <row r="520" spans="1:2" ht="16.05" customHeight="1" x14ac:dyDescent="0.25">
      <c r="A520" s="43">
        <f t="shared" si="8"/>
        <v>52231</v>
      </c>
      <c r="B520" s="19">
        <v>0</v>
      </c>
    </row>
    <row r="521" spans="1:2" ht="16.05" customHeight="1" x14ac:dyDescent="0.25">
      <c r="A521" s="43">
        <f t="shared" si="8"/>
        <v>52262</v>
      </c>
      <c r="B521" s="19">
        <v>0</v>
      </c>
    </row>
    <row r="522" spans="1:2" ht="16.05" customHeight="1" x14ac:dyDescent="0.25">
      <c r="A522" s="43">
        <f t="shared" si="8"/>
        <v>52290</v>
      </c>
      <c r="B522" s="19">
        <v>0</v>
      </c>
    </row>
    <row r="523" spans="1:2" ht="16.05" customHeight="1" x14ac:dyDescent="0.25">
      <c r="A523" s="43">
        <f t="shared" si="8"/>
        <v>52321</v>
      </c>
      <c r="B523" s="19">
        <v>0</v>
      </c>
    </row>
    <row r="524" spans="1:2" ht="16.05" customHeight="1" x14ac:dyDescent="0.25">
      <c r="A524" s="43">
        <f t="shared" si="8"/>
        <v>52351</v>
      </c>
      <c r="B524" s="19">
        <v>0</v>
      </c>
    </row>
    <row r="525" spans="1:2" ht="16.05" customHeight="1" x14ac:dyDescent="0.25">
      <c r="A525" s="43">
        <f t="shared" si="8"/>
        <v>52382</v>
      </c>
      <c r="B525" s="19">
        <v>0</v>
      </c>
    </row>
    <row r="526" spans="1:2" ht="16.05" customHeight="1" x14ac:dyDescent="0.25">
      <c r="A526" s="43">
        <f t="shared" si="8"/>
        <v>52412</v>
      </c>
      <c r="B526" s="19">
        <v>0</v>
      </c>
    </row>
    <row r="527" spans="1:2" ht="16.05" customHeight="1" x14ac:dyDescent="0.25">
      <c r="A527" s="43">
        <f t="shared" si="8"/>
        <v>52443</v>
      </c>
      <c r="B527" s="19">
        <v>0</v>
      </c>
    </row>
    <row r="528" spans="1:2" ht="16.05" customHeight="1" x14ac:dyDescent="0.25">
      <c r="A528" s="43">
        <f t="shared" si="8"/>
        <v>52474</v>
      </c>
      <c r="B528" s="19">
        <v>0</v>
      </c>
    </row>
    <row r="529" spans="1:2" ht="16.05" customHeight="1" x14ac:dyDescent="0.25">
      <c r="A529" s="43">
        <f t="shared" si="8"/>
        <v>52504</v>
      </c>
      <c r="B529" s="19">
        <v>0</v>
      </c>
    </row>
    <row r="530" spans="1:2" ht="16.05" customHeight="1" x14ac:dyDescent="0.25">
      <c r="A530" s="43">
        <f t="shared" si="8"/>
        <v>52535</v>
      </c>
      <c r="B530" s="19">
        <v>0</v>
      </c>
    </row>
    <row r="531" spans="1:2" ht="16.05" customHeight="1" x14ac:dyDescent="0.25">
      <c r="A531" s="43">
        <f t="shared" si="8"/>
        <v>52565</v>
      </c>
      <c r="B531" s="19">
        <v>0</v>
      </c>
    </row>
    <row r="532" spans="1:2" ht="16.05" customHeight="1" x14ac:dyDescent="0.25">
      <c r="A532" s="43">
        <f t="shared" si="8"/>
        <v>52596</v>
      </c>
      <c r="B532" s="19">
        <v>0</v>
      </c>
    </row>
    <row r="533" spans="1:2" ht="16.05" customHeight="1" x14ac:dyDescent="0.25">
      <c r="A533" s="43">
        <f t="shared" si="8"/>
        <v>52627</v>
      </c>
      <c r="B533" s="19">
        <v>0</v>
      </c>
    </row>
    <row r="534" spans="1:2" ht="16.05" customHeight="1" x14ac:dyDescent="0.25">
      <c r="A534" s="43">
        <f t="shared" si="8"/>
        <v>52656</v>
      </c>
      <c r="B534" s="19">
        <v>0</v>
      </c>
    </row>
    <row r="535" spans="1:2" ht="16.05" customHeight="1" x14ac:dyDescent="0.25">
      <c r="A535" s="43">
        <f t="shared" si="8"/>
        <v>52687</v>
      </c>
      <c r="B535" s="19">
        <v>0</v>
      </c>
    </row>
    <row r="536" spans="1:2" ht="16.05" customHeight="1" x14ac:dyDescent="0.25">
      <c r="A536" s="43">
        <f t="shared" si="8"/>
        <v>52717</v>
      </c>
      <c r="B536" s="19">
        <v>0</v>
      </c>
    </row>
    <row r="537" spans="1:2" ht="16.05" customHeight="1" x14ac:dyDescent="0.25">
      <c r="A537" s="43">
        <f t="shared" si="8"/>
        <v>52748</v>
      </c>
      <c r="B537" s="19">
        <v>0</v>
      </c>
    </row>
    <row r="538" spans="1:2" ht="16.05" customHeight="1" x14ac:dyDescent="0.25">
      <c r="A538" s="43">
        <f t="shared" si="8"/>
        <v>52778</v>
      </c>
      <c r="B538" s="19">
        <v>0</v>
      </c>
    </row>
    <row r="539" spans="1:2" ht="16.05" customHeight="1" x14ac:dyDescent="0.25">
      <c r="A539" s="43">
        <f t="shared" si="8"/>
        <v>52809</v>
      </c>
      <c r="B539" s="19">
        <v>0</v>
      </c>
    </row>
    <row r="540" spans="1:2" ht="16.05" customHeight="1" x14ac:dyDescent="0.25">
      <c r="A540" s="43">
        <f t="shared" si="8"/>
        <v>52840</v>
      </c>
      <c r="B540" s="19">
        <v>0</v>
      </c>
    </row>
    <row r="541" spans="1:2" ht="16.05" customHeight="1" x14ac:dyDescent="0.25">
      <c r="A541" s="43">
        <f t="shared" si="8"/>
        <v>52870</v>
      </c>
      <c r="B541" s="19">
        <v>0</v>
      </c>
    </row>
    <row r="542" spans="1:2" ht="16.05" customHeight="1" x14ac:dyDescent="0.25">
      <c r="A542" s="43">
        <f t="shared" si="8"/>
        <v>52901</v>
      </c>
      <c r="B542" s="19">
        <v>0</v>
      </c>
    </row>
    <row r="543" spans="1:2" ht="16.05" customHeight="1" x14ac:dyDescent="0.25">
      <c r="A543" s="43">
        <f t="shared" si="8"/>
        <v>52931</v>
      </c>
      <c r="B543" s="19">
        <v>0</v>
      </c>
    </row>
    <row r="544" spans="1:2" ht="16.05" customHeight="1" x14ac:dyDescent="0.25">
      <c r="A544" s="43">
        <f t="shared" si="8"/>
        <v>52962</v>
      </c>
      <c r="B544" s="19">
        <v>0</v>
      </c>
    </row>
    <row r="545" spans="1:2" ht="16.05" customHeight="1" x14ac:dyDescent="0.25">
      <c r="A545" s="43">
        <f t="shared" si="8"/>
        <v>52993</v>
      </c>
      <c r="B545" s="19">
        <v>0</v>
      </c>
    </row>
    <row r="546" spans="1:2" ht="16.05" customHeight="1" x14ac:dyDescent="0.25">
      <c r="A546" s="43">
        <f t="shared" si="8"/>
        <v>53021</v>
      </c>
      <c r="B546" s="19">
        <v>0</v>
      </c>
    </row>
    <row r="547" spans="1:2" ht="16.05" customHeight="1" x14ac:dyDescent="0.25">
      <c r="A547" s="43">
        <f t="shared" si="8"/>
        <v>53052</v>
      </c>
      <c r="B547" s="19">
        <v>0</v>
      </c>
    </row>
    <row r="548" spans="1:2" ht="16.05" customHeight="1" x14ac:dyDescent="0.25">
      <c r="A548" s="43">
        <f t="shared" si="8"/>
        <v>53082</v>
      </c>
      <c r="B548" s="19">
        <v>0</v>
      </c>
    </row>
    <row r="549" spans="1:2" ht="16.05" customHeight="1" x14ac:dyDescent="0.25">
      <c r="A549" s="43">
        <f t="shared" si="8"/>
        <v>53113</v>
      </c>
      <c r="B549" s="19">
        <v>0</v>
      </c>
    </row>
    <row r="550" spans="1:2" ht="16.05" customHeight="1" x14ac:dyDescent="0.25">
      <c r="A550" s="43">
        <f t="shared" si="8"/>
        <v>53143</v>
      </c>
      <c r="B550" s="19">
        <v>0</v>
      </c>
    </row>
    <row r="551" spans="1:2" ht="16.05" customHeight="1" x14ac:dyDescent="0.25">
      <c r="A551" s="43">
        <f t="shared" si="8"/>
        <v>53174</v>
      </c>
      <c r="B551" s="19">
        <v>0</v>
      </c>
    </row>
    <row r="552" spans="1:2" ht="16.05" customHeight="1" x14ac:dyDescent="0.25">
      <c r="A552" s="43">
        <f t="shared" si="8"/>
        <v>53205</v>
      </c>
      <c r="B552" s="19">
        <v>0</v>
      </c>
    </row>
    <row r="553" spans="1:2" ht="16.05" customHeight="1" x14ac:dyDescent="0.25">
      <c r="A553" s="43">
        <f t="shared" si="8"/>
        <v>53235</v>
      </c>
      <c r="B553" s="19">
        <v>0</v>
      </c>
    </row>
    <row r="554" spans="1:2" ht="16.05" customHeight="1" x14ac:dyDescent="0.25">
      <c r="A554" s="43">
        <f t="shared" si="8"/>
        <v>53266</v>
      </c>
      <c r="B554" s="19">
        <v>0</v>
      </c>
    </row>
    <row r="555" spans="1:2" ht="16.05" customHeight="1" x14ac:dyDescent="0.25">
      <c r="A555" s="43">
        <f t="shared" si="8"/>
        <v>53296</v>
      </c>
      <c r="B555" s="19">
        <v>0</v>
      </c>
    </row>
    <row r="556" spans="1:2" ht="16.05" customHeight="1" x14ac:dyDescent="0.25">
      <c r="A556" s="43">
        <f t="shared" si="8"/>
        <v>53327</v>
      </c>
      <c r="B556" s="19">
        <v>0</v>
      </c>
    </row>
    <row r="557" spans="1:2" ht="16.05" customHeight="1" x14ac:dyDescent="0.25">
      <c r="A557" s="43">
        <f t="shared" si="8"/>
        <v>53358</v>
      </c>
      <c r="B557" s="19">
        <v>0</v>
      </c>
    </row>
    <row r="558" spans="1:2" ht="16.05" customHeight="1" x14ac:dyDescent="0.25">
      <c r="A558" s="43">
        <f t="shared" si="8"/>
        <v>53386</v>
      </c>
      <c r="B558" s="19">
        <v>0</v>
      </c>
    </row>
    <row r="559" spans="1:2" ht="16.05" customHeight="1" x14ac:dyDescent="0.25">
      <c r="A559" s="43">
        <f t="shared" si="8"/>
        <v>53417</v>
      </c>
      <c r="B559" s="19">
        <v>0</v>
      </c>
    </row>
    <row r="560" spans="1:2" ht="16.05" customHeight="1" x14ac:dyDescent="0.25">
      <c r="A560" s="43">
        <f t="shared" si="8"/>
        <v>53447</v>
      </c>
      <c r="B560" s="19">
        <v>0</v>
      </c>
    </row>
    <row r="561" spans="1:2" ht="16.05" customHeight="1" x14ac:dyDescent="0.25">
      <c r="A561" s="43">
        <f t="shared" si="8"/>
        <v>53478</v>
      </c>
      <c r="B561" s="19">
        <v>0</v>
      </c>
    </row>
    <row r="562" spans="1:2" ht="16.05" customHeight="1" x14ac:dyDescent="0.25">
      <c r="A562" s="43">
        <f t="shared" si="8"/>
        <v>53508</v>
      </c>
      <c r="B562" s="19">
        <v>0</v>
      </c>
    </row>
    <row r="563" spans="1:2" ht="16.05" customHeight="1" x14ac:dyDescent="0.25">
      <c r="A563" s="43">
        <f t="shared" si="8"/>
        <v>53539</v>
      </c>
      <c r="B563" s="19">
        <v>0</v>
      </c>
    </row>
    <row r="564" spans="1:2" ht="16.05" customHeight="1" x14ac:dyDescent="0.25">
      <c r="A564" s="43">
        <f t="shared" si="8"/>
        <v>53570</v>
      </c>
      <c r="B564" s="19">
        <v>0</v>
      </c>
    </row>
    <row r="565" spans="1:2" ht="16.05" customHeight="1" x14ac:dyDescent="0.25">
      <c r="A565" s="43">
        <f t="shared" si="8"/>
        <v>53600</v>
      </c>
      <c r="B565" s="19">
        <v>0</v>
      </c>
    </row>
    <row r="566" spans="1:2" ht="16.05" customHeight="1" x14ac:dyDescent="0.25">
      <c r="A566" s="43">
        <f t="shared" si="8"/>
        <v>53631</v>
      </c>
      <c r="B566" s="19">
        <v>0</v>
      </c>
    </row>
    <row r="567" spans="1:2" ht="16.05" customHeight="1" x14ac:dyDescent="0.25">
      <c r="A567" s="43">
        <f t="shared" si="8"/>
        <v>53661</v>
      </c>
      <c r="B567" s="19">
        <v>0</v>
      </c>
    </row>
    <row r="568" spans="1:2" ht="16.05" customHeight="1" x14ac:dyDescent="0.25">
      <c r="A568" s="43">
        <f t="shared" si="8"/>
        <v>53692</v>
      </c>
      <c r="B568" s="19">
        <v>0</v>
      </c>
    </row>
    <row r="569" spans="1:2" ht="16.05" customHeight="1" x14ac:dyDescent="0.25">
      <c r="A569" s="43">
        <f t="shared" si="8"/>
        <v>53723</v>
      </c>
      <c r="B569" s="19">
        <v>0</v>
      </c>
    </row>
    <row r="570" spans="1:2" ht="16.05" customHeight="1" x14ac:dyDescent="0.25">
      <c r="A570" s="43">
        <f t="shared" si="8"/>
        <v>53751</v>
      </c>
      <c r="B570" s="19">
        <v>0</v>
      </c>
    </row>
    <row r="571" spans="1:2" ht="16.05" customHeight="1" x14ac:dyDescent="0.25">
      <c r="A571" s="43">
        <f t="shared" si="8"/>
        <v>53782</v>
      </c>
      <c r="B571" s="19">
        <v>0</v>
      </c>
    </row>
    <row r="572" spans="1:2" ht="16.05" customHeight="1" x14ac:dyDescent="0.25">
      <c r="A572" s="43">
        <f t="shared" si="8"/>
        <v>53812</v>
      </c>
      <c r="B572" s="19">
        <v>0</v>
      </c>
    </row>
    <row r="573" spans="1:2" ht="16.05" customHeight="1" x14ac:dyDescent="0.25">
      <c r="A573" s="43">
        <f t="shared" si="8"/>
        <v>53843</v>
      </c>
      <c r="B573" s="19">
        <v>0</v>
      </c>
    </row>
    <row r="574" spans="1:2" ht="16.05" customHeight="1" x14ac:dyDescent="0.25">
      <c r="A574" s="43">
        <f t="shared" si="8"/>
        <v>53873</v>
      </c>
      <c r="B574" s="19">
        <v>0</v>
      </c>
    </row>
    <row r="575" spans="1:2" ht="16.05" customHeight="1" x14ac:dyDescent="0.25">
      <c r="A575" s="43">
        <f t="shared" si="8"/>
        <v>53904</v>
      </c>
      <c r="B575" s="19">
        <v>0</v>
      </c>
    </row>
    <row r="576" spans="1:2" ht="16.05" customHeight="1" x14ac:dyDescent="0.25">
      <c r="A576" s="43">
        <f t="shared" si="8"/>
        <v>53935</v>
      </c>
      <c r="B576" s="19">
        <v>0</v>
      </c>
    </row>
    <row r="577" spans="1:2" ht="16.05" customHeight="1" x14ac:dyDescent="0.25">
      <c r="A577" s="43">
        <f t="shared" si="8"/>
        <v>53965</v>
      </c>
      <c r="B577" s="19">
        <v>0</v>
      </c>
    </row>
    <row r="578" spans="1:2" ht="16.05" customHeight="1" x14ac:dyDescent="0.25">
      <c r="A578" s="43">
        <f t="shared" si="8"/>
        <v>53996</v>
      </c>
      <c r="B578" s="19">
        <v>0</v>
      </c>
    </row>
    <row r="579" spans="1:2" ht="16.05" customHeight="1" x14ac:dyDescent="0.25">
      <c r="A579" s="43">
        <f t="shared" si="8"/>
        <v>54026</v>
      </c>
      <c r="B579" s="19">
        <v>0</v>
      </c>
    </row>
    <row r="580" spans="1:2" ht="16.05" customHeight="1" x14ac:dyDescent="0.25">
      <c r="A580" s="43">
        <f t="shared" si="8"/>
        <v>54057</v>
      </c>
      <c r="B580" s="19">
        <v>0</v>
      </c>
    </row>
    <row r="581" spans="1:2" ht="16.05" customHeight="1" x14ac:dyDescent="0.25">
      <c r="A581" s="43">
        <f t="shared" si="8"/>
        <v>54088</v>
      </c>
      <c r="B581" s="19">
        <v>0</v>
      </c>
    </row>
    <row r="582" spans="1:2" ht="16.05" customHeight="1" x14ac:dyDescent="0.25">
      <c r="A582" s="43">
        <f t="shared" si="8"/>
        <v>54117</v>
      </c>
      <c r="B582" s="19">
        <v>0</v>
      </c>
    </row>
    <row r="583" spans="1:2" ht="16.05" customHeight="1" x14ac:dyDescent="0.25">
      <c r="A583" s="43">
        <f t="shared" ref="A583:A646" si="9">DATE(YEAR(A582),MONTH(A582)+2,1-1)</f>
        <v>54148</v>
      </c>
      <c r="B583" s="19">
        <v>0</v>
      </c>
    </row>
    <row r="584" spans="1:2" ht="16.05" customHeight="1" x14ac:dyDescent="0.25">
      <c r="A584" s="43">
        <f t="shared" si="9"/>
        <v>54178</v>
      </c>
      <c r="B584" s="19">
        <v>0</v>
      </c>
    </row>
    <row r="585" spans="1:2" ht="16.05" customHeight="1" x14ac:dyDescent="0.25">
      <c r="A585" s="43">
        <f t="shared" si="9"/>
        <v>54209</v>
      </c>
      <c r="B585" s="19">
        <v>0</v>
      </c>
    </row>
    <row r="586" spans="1:2" ht="16.05" customHeight="1" x14ac:dyDescent="0.25">
      <c r="A586" s="43">
        <f t="shared" si="9"/>
        <v>54239</v>
      </c>
      <c r="B586" s="19">
        <v>0</v>
      </c>
    </row>
    <row r="587" spans="1:2" ht="16.05" customHeight="1" x14ac:dyDescent="0.25">
      <c r="A587" s="43">
        <f t="shared" si="9"/>
        <v>54270</v>
      </c>
      <c r="B587" s="19">
        <v>0</v>
      </c>
    </row>
    <row r="588" spans="1:2" ht="16.05" customHeight="1" x14ac:dyDescent="0.25">
      <c r="A588" s="43">
        <f t="shared" si="9"/>
        <v>54301</v>
      </c>
      <c r="B588" s="19">
        <v>0</v>
      </c>
    </row>
    <row r="589" spans="1:2" ht="16.05" customHeight="1" x14ac:dyDescent="0.25">
      <c r="A589" s="43">
        <f t="shared" si="9"/>
        <v>54331</v>
      </c>
      <c r="B589" s="19">
        <v>0</v>
      </c>
    </row>
    <row r="590" spans="1:2" ht="16.05" customHeight="1" x14ac:dyDescent="0.25">
      <c r="A590" s="43">
        <f t="shared" si="9"/>
        <v>54362</v>
      </c>
      <c r="B590" s="19">
        <v>0</v>
      </c>
    </row>
    <row r="591" spans="1:2" ht="16.05" customHeight="1" x14ac:dyDescent="0.25">
      <c r="A591" s="43">
        <f t="shared" si="9"/>
        <v>54392</v>
      </c>
      <c r="B591" s="19">
        <v>0</v>
      </c>
    </row>
    <row r="592" spans="1:2" ht="16.05" customHeight="1" x14ac:dyDescent="0.25">
      <c r="A592" s="43">
        <f t="shared" si="9"/>
        <v>54423</v>
      </c>
      <c r="B592" s="19">
        <v>0</v>
      </c>
    </row>
    <row r="593" spans="1:2" ht="16.05" customHeight="1" x14ac:dyDescent="0.25">
      <c r="A593" s="43">
        <f t="shared" si="9"/>
        <v>54454</v>
      </c>
      <c r="B593" s="19">
        <v>0</v>
      </c>
    </row>
    <row r="594" spans="1:2" ht="16.05" customHeight="1" x14ac:dyDescent="0.25">
      <c r="A594" s="43">
        <f t="shared" si="9"/>
        <v>54482</v>
      </c>
      <c r="B594" s="19">
        <v>0</v>
      </c>
    </row>
    <row r="595" spans="1:2" ht="16.05" customHeight="1" x14ac:dyDescent="0.25">
      <c r="A595" s="43">
        <f t="shared" si="9"/>
        <v>54513</v>
      </c>
      <c r="B595" s="19">
        <v>0</v>
      </c>
    </row>
    <row r="596" spans="1:2" ht="16.05" customHeight="1" x14ac:dyDescent="0.25">
      <c r="A596" s="43">
        <f t="shared" si="9"/>
        <v>54543</v>
      </c>
      <c r="B596" s="19">
        <v>0</v>
      </c>
    </row>
    <row r="597" spans="1:2" ht="16.05" customHeight="1" x14ac:dyDescent="0.25">
      <c r="A597" s="43">
        <f t="shared" si="9"/>
        <v>54574</v>
      </c>
      <c r="B597" s="19">
        <v>0</v>
      </c>
    </row>
    <row r="598" spans="1:2" ht="16.05" customHeight="1" x14ac:dyDescent="0.25">
      <c r="A598" s="43">
        <f t="shared" si="9"/>
        <v>54604</v>
      </c>
      <c r="B598" s="19">
        <v>0</v>
      </c>
    </row>
    <row r="599" spans="1:2" ht="16.05" customHeight="1" x14ac:dyDescent="0.25">
      <c r="A599" s="43">
        <f t="shared" si="9"/>
        <v>54635</v>
      </c>
      <c r="B599" s="19">
        <v>0</v>
      </c>
    </row>
    <row r="600" spans="1:2" ht="16.05" customHeight="1" x14ac:dyDescent="0.25">
      <c r="A600" s="43">
        <f t="shared" si="9"/>
        <v>54666</v>
      </c>
      <c r="B600" s="19">
        <v>0</v>
      </c>
    </row>
    <row r="601" spans="1:2" ht="16.05" customHeight="1" x14ac:dyDescent="0.25">
      <c r="A601" s="43">
        <f t="shared" si="9"/>
        <v>54696</v>
      </c>
      <c r="B601" s="19">
        <v>0</v>
      </c>
    </row>
    <row r="602" spans="1:2" ht="16.05" customHeight="1" x14ac:dyDescent="0.25">
      <c r="A602" s="43">
        <f t="shared" si="9"/>
        <v>54727</v>
      </c>
      <c r="B602" s="19">
        <v>0</v>
      </c>
    </row>
    <row r="603" spans="1:2" ht="16.05" customHeight="1" x14ac:dyDescent="0.25">
      <c r="A603" s="43">
        <f t="shared" si="9"/>
        <v>54757</v>
      </c>
      <c r="B603" s="19">
        <v>0</v>
      </c>
    </row>
    <row r="604" spans="1:2" ht="16.05" customHeight="1" x14ac:dyDescent="0.25">
      <c r="A604" s="43">
        <f t="shared" si="9"/>
        <v>54788</v>
      </c>
      <c r="B604" s="19">
        <v>0</v>
      </c>
    </row>
    <row r="605" spans="1:2" ht="16.05" customHeight="1" x14ac:dyDescent="0.25">
      <c r="A605" s="43">
        <f t="shared" si="9"/>
        <v>54819</v>
      </c>
      <c r="B605" s="19">
        <v>0</v>
      </c>
    </row>
    <row r="606" spans="1:2" ht="16.05" customHeight="1" x14ac:dyDescent="0.25">
      <c r="A606" s="43">
        <f t="shared" si="9"/>
        <v>54847</v>
      </c>
      <c r="B606" s="19">
        <v>0</v>
      </c>
    </row>
    <row r="607" spans="1:2" ht="16.05" customHeight="1" x14ac:dyDescent="0.25">
      <c r="A607" s="43">
        <f t="shared" si="9"/>
        <v>54878</v>
      </c>
      <c r="B607" s="19">
        <v>0</v>
      </c>
    </row>
    <row r="608" spans="1:2" ht="16.05" customHeight="1" x14ac:dyDescent="0.25">
      <c r="A608" s="43">
        <f t="shared" si="9"/>
        <v>54908</v>
      </c>
      <c r="B608" s="19">
        <v>0</v>
      </c>
    </row>
    <row r="609" spans="1:2" ht="16.05" customHeight="1" x14ac:dyDescent="0.25">
      <c r="A609" s="43">
        <f t="shared" si="9"/>
        <v>54939</v>
      </c>
      <c r="B609" s="19">
        <v>0</v>
      </c>
    </row>
    <row r="610" spans="1:2" ht="16.05" customHeight="1" x14ac:dyDescent="0.25">
      <c r="A610" s="43">
        <f t="shared" si="9"/>
        <v>54969</v>
      </c>
      <c r="B610" s="19">
        <v>0</v>
      </c>
    </row>
    <row r="611" spans="1:2" ht="16.05" customHeight="1" x14ac:dyDescent="0.25">
      <c r="A611" s="43">
        <f t="shared" si="9"/>
        <v>55000</v>
      </c>
      <c r="B611" s="19">
        <v>0</v>
      </c>
    </row>
    <row r="612" spans="1:2" ht="16.05" customHeight="1" x14ac:dyDescent="0.25">
      <c r="A612" s="43">
        <f t="shared" si="9"/>
        <v>55031</v>
      </c>
      <c r="B612" s="19">
        <v>0</v>
      </c>
    </row>
    <row r="613" spans="1:2" ht="16.05" customHeight="1" x14ac:dyDescent="0.25">
      <c r="A613" s="43">
        <f t="shared" si="9"/>
        <v>55061</v>
      </c>
      <c r="B613" s="19">
        <v>0</v>
      </c>
    </row>
    <row r="614" spans="1:2" ht="16.05" customHeight="1" x14ac:dyDescent="0.25">
      <c r="A614" s="43">
        <f t="shared" si="9"/>
        <v>55092</v>
      </c>
      <c r="B614" s="19">
        <v>0</v>
      </c>
    </row>
    <row r="615" spans="1:2" ht="16.05" customHeight="1" x14ac:dyDescent="0.25">
      <c r="A615" s="43">
        <f t="shared" si="9"/>
        <v>55122</v>
      </c>
      <c r="B615" s="19">
        <v>0</v>
      </c>
    </row>
    <row r="616" spans="1:2" ht="16.05" customHeight="1" x14ac:dyDescent="0.25">
      <c r="A616" s="43">
        <f t="shared" si="9"/>
        <v>55153</v>
      </c>
      <c r="B616" s="19">
        <v>0</v>
      </c>
    </row>
    <row r="617" spans="1:2" ht="16.05" customHeight="1" x14ac:dyDescent="0.25">
      <c r="A617" s="43">
        <f t="shared" si="9"/>
        <v>55184</v>
      </c>
      <c r="B617" s="19">
        <v>0</v>
      </c>
    </row>
    <row r="618" spans="1:2" ht="16.05" customHeight="1" x14ac:dyDescent="0.25">
      <c r="A618" s="43">
        <f t="shared" si="9"/>
        <v>55212</v>
      </c>
      <c r="B618" s="19">
        <v>0</v>
      </c>
    </row>
    <row r="619" spans="1:2" ht="16.05" customHeight="1" x14ac:dyDescent="0.25">
      <c r="A619" s="43">
        <f t="shared" si="9"/>
        <v>55243</v>
      </c>
      <c r="B619" s="19">
        <v>0</v>
      </c>
    </row>
    <row r="620" spans="1:2" ht="16.05" customHeight="1" x14ac:dyDescent="0.25">
      <c r="A620" s="43">
        <f t="shared" si="9"/>
        <v>55273</v>
      </c>
      <c r="B620" s="19">
        <v>0</v>
      </c>
    </row>
    <row r="621" spans="1:2" ht="16.05" customHeight="1" x14ac:dyDescent="0.25">
      <c r="A621" s="43">
        <f t="shared" si="9"/>
        <v>55304</v>
      </c>
      <c r="B621" s="19">
        <v>0</v>
      </c>
    </row>
    <row r="622" spans="1:2" ht="16.05" customHeight="1" x14ac:dyDescent="0.25">
      <c r="A622" s="43">
        <f t="shared" si="9"/>
        <v>55334</v>
      </c>
      <c r="B622" s="19">
        <v>0</v>
      </c>
    </row>
    <row r="623" spans="1:2" ht="16.05" customHeight="1" x14ac:dyDescent="0.25">
      <c r="A623" s="43">
        <f t="shared" si="9"/>
        <v>55365</v>
      </c>
      <c r="B623" s="19">
        <v>0</v>
      </c>
    </row>
    <row r="624" spans="1:2" ht="16.05" customHeight="1" x14ac:dyDescent="0.25">
      <c r="A624" s="43">
        <f t="shared" si="9"/>
        <v>55396</v>
      </c>
      <c r="B624" s="19">
        <v>0</v>
      </c>
    </row>
    <row r="625" spans="1:2" ht="16.05" customHeight="1" x14ac:dyDescent="0.25">
      <c r="A625" s="43">
        <f t="shared" si="9"/>
        <v>55426</v>
      </c>
      <c r="B625" s="19">
        <v>0</v>
      </c>
    </row>
    <row r="626" spans="1:2" ht="16.05" customHeight="1" x14ac:dyDescent="0.25">
      <c r="A626" s="43">
        <f t="shared" si="9"/>
        <v>55457</v>
      </c>
      <c r="B626" s="19">
        <v>0</v>
      </c>
    </row>
    <row r="627" spans="1:2" ht="16.05" customHeight="1" x14ac:dyDescent="0.25">
      <c r="A627" s="43">
        <f t="shared" si="9"/>
        <v>55487</v>
      </c>
      <c r="B627" s="19">
        <v>0</v>
      </c>
    </row>
    <row r="628" spans="1:2" ht="16.05" customHeight="1" x14ac:dyDescent="0.25">
      <c r="A628" s="43">
        <f t="shared" si="9"/>
        <v>55518</v>
      </c>
      <c r="B628" s="19">
        <v>0</v>
      </c>
    </row>
    <row r="629" spans="1:2" ht="16.05" customHeight="1" x14ac:dyDescent="0.25">
      <c r="A629" s="43">
        <f t="shared" si="9"/>
        <v>55549</v>
      </c>
      <c r="B629" s="19">
        <v>0</v>
      </c>
    </row>
    <row r="630" spans="1:2" ht="16.05" customHeight="1" x14ac:dyDescent="0.25">
      <c r="A630" s="43">
        <f t="shared" si="9"/>
        <v>55578</v>
      </c>
      <c r="B630" s="19">
        <v>0</v>
      </c>
    </row>
    <row r="631" spans="1:2" ht="16.05" customHeight="1" x14ac:dyDescent="0.25">
      <c r="A631" s="43">
        <f t="shared" si="9"/>
        <v>55609</v>
      </c>
      <c r="B631" s="19">
        <v>0</v>
      </c>
    </row>
    <row r="632" spans="1:2" ht="16.05" customHeight="1" x14ac:dyDescent="0.25">
      <c r="A632" s="43">
        <f t="shared" si="9"/>
        <v>55639</v>
      </c>
      <c r="B632" s="19">
        <v>0</v>
      </c>
    </row>
    <row r="633" spans="1:2" ht="16.05" customHeight="1" x14ac:dyDescent="0.25">
      <c r="A633" s="43">
        <f t="shared" si="9"/>
        <v>55670</v>
      </c>
      <c r="B633" s="19">
        <v>0</v>
      </c>
    </row>
    <row r="634" spans="1:2" ht="16.05" customHeight="1" x14ac:dyDescent="0.25">
      <c r="A634" s="43">
        <f t="shared" si="9"/>
        <v>55700</v>
      </c>
      <c r="B634" s="19">
        <v>0</v>
      </c>
    </row>
    <row r="635" spans="1:2" ht="16.05" customHeight="1" x14ac:dyDescent="0.25">
      <c r="A635" s="43">
        <f t="shared" si="9"/>
        <v>55731</v>
      </c>
      <c r="B635" s="19">
        <v>0</v>
      </c>
    </row>
    <row r="636" spans="1:2" ht="16.05" customHeight="1" x14ac:dyDescent="0.25">
      <c r="A636" s="43">
        <f t="shared" si="9"/>
        <v>55762</v>
      </c>
      <c r="B636" s="19">
        <v>0</v>
      </c>
    </row>
    <row r="637" spans="1:2" ht="16.05" customHeight="1" x14ac:dyDescent="0.25">
      <c r="A637" s="43">
        <f t="shared" si="9"/>
        <v>55792</v>
      </c>
      <c r="B637" s="19">
        <v>0</v>
      </c>
    </row>
    <row r="638" spans="1:2" ht="16.05" customHeight="1" x14ac:dyDescent="0.25">
      <c r="A638" s="43">
        <f t="shared" si="9"/>
        <v>55823</v>
      </c>
      <c r="B638" s="19">
        <v>0</v>
      </c>
    </row>
    <row r="639" spans="1:2" ht="16.05" customHeight="1" x14ac:dyDescent="0.25">
      <c r="A639" s="43">
        <f t="shared" si="9"/>
        <v>55853</v>
      </c>
      <c r="B639" s="19">
        <v>0</v>
      </c>
    </row>
    <row r="640" spans="1:2" ht="16.05" customHeight="1" x14ac:dyDescent="0.25">
      <c r="A640" s="43">
        <f t="shared" si="9"/>
        <v>55884</v>
      </c>
      <c r="B640" s="19">
        <v>0</v>
      </c>
    </row>
    <row r="641" spans="1:2" ht="16.05" customHeight="1" x14ac:dyDescent="0.25">
      <c r="A641" s="43">
        <f t="shared" si="9"/>
        <v>55915</v>
      </c>
      <c r="B641" s="19">
        <v>0</v>
      </c>
    </row>
    <row r="642" spans="1:2" ht="16.05" customHeight="1" x14ac:dyDescent="0.25">
      <c r="A642" s="43">
        <f t="shared" si="9"/>
        <v>55943</v>
      </c>
      <c r="B642" s="19">
        <v>0</v>
      </c>
    </row>
    <row r="643" spans="1:2" ht="16.05" customHeight="1" x14ac:dyDescent="0.25">
      <c r="A643" s="43">
        <f t="shared" si="9"/>
        <v>55974</v>
      </c>
      <c r="B643" s="19">
        <v>0</v>
      </c>
    </row>
    <row r="644" spans="1:2" ht="16.05" customHeight="1" x14ac:dyDescent="0.25">
      <c r="A644" s="43">
        <f t="shared" si="9"/>
        <v>56004</v>
      </c>
      <c r="B644" s="19">
        <v>0</v>
      </c>
    </row>
    <row r="645" spans="1:2" ht="16.05" customHeight="1" x14ac:dyDescent="0.25">
      <c r="A645" s="43">
        <f t="shared" si="9"/>
        <v>56035</v>
      </c>
      <c r="B645" s="19">
        <v>0</v>
      </c>
    </row>
    <row r="646" spans="1:2" ht="16.05" customHeight="1" x14ac:dyDescent="0.25">
      <c r="A646" s="43">
        <f t="shared" si="9"/>
        <v>56065</v>
      </c>
      <c r="B646" s="19">
        <v>0</v>
      </c>
    </row>
    <row r="647" spans="1:2" ht="16.05" customHeight="1" x14ac:dyDescent="0.25">
      <c r="A647" s="43">
        <f t="shared" ref="A647:A710" si="10">DATE(YEAR(A646),MONTH(A646)+2,1-1)</f>
        <v>56096</v>
      </c>
      <c r="B647" s="19">
        <v>0</v>
      </c>
    </row>
    <row r="648" spans="1:2" ht="16.05" customHeight="1" x14ac:dyDescent="0.25">
      <c r="A648" s="43">
        <f t="shared" si="10"/>
        <v>56127</v>
      </c>
      <c r="B648" s="19">
        <v>0</v>
      </c>
    </row>
    <row r="649" spans="1:2" ht="16.05" customHeight="1" x14ac:dyDescent="0.25">
      <c r="A649" s="43">
        <f t="shared" si="10"/>
        <v>56157</v>
      </c>
      <c r="B649" s="19">
        <v>0</v>
      </c>
    </row>
    <row r="650" spans="1:2" ht="16.05" customHeight="1" x14ac:dyDescent="0.25">
      <c r="A650" s="43">
        <f t="shared" si="10"/>
        <v>56188</v>
      </c>
      <c r="B650" s="19">
        <v>0</v>
      </c>
    </row>
    <row r="651" spans="1:2" ht="16.05" customHeight="1" x14ac:dyDescent="0.25">
      <c r="A651" s="43">
        <f t="shared" si="10"/>
        <v>56218</v>
      </c>
      <c r="B651" s="19">
        <v>0</v>
      </c>
    </row>
    <row r="652" spans="1:2" ht="16.05" customHeight="1" x14ac:dyDescent="0.25">
      <c r="A652" s="43">
        <f t="shared" si="10"/>
        <v>56249</v>
      </c>
      <c r="B652" s="19">
        <v>0</v>
      </c>
    </row>
    <row r="653" spans="1:2" ht="16.05" customHeight="1" x14ac:dyDescent="0.25">
      <c r="A653" s="43">
        <f t="shared" si="10"/>
        <v>56280</v>
      </c>
      <c r="B653" s="19">
        <v>0</v>
      </c>
    </row>
    <row r="654" spans="1:2" ht="16.05" customHeight="1" x14ac:dyDescent="0.25">
      <c r="A654" s="43">
        <f t="shared" si="10"/>
        <v>56308</v>
      </c>
      <c r="B654" s="19">
        <v>0</v>
      </c>
    </row>
    <row r="655" spans="1:2" ht="16.05" customHeight="1" x14ac:dyDescent="0.25">
      <c r="A655" s="43">
        <f t="shared" si="10"/>
        <v>56339</v>
      </c>
      <c r="B655" s="19">
        <v>0</v>
      </c>
    </row>
    <row r="656" spans="1:2" ht="16.05" customHeight="1" x14ac:dyDescent="0.25">
      <c r="A656" s="43">
        <f t="shared" si="10"/>
        <v>56369</v>
      </c>
      <c r="B656" s="19">
        <v>0</v>
      </c>
    </row>
    <row r="657" spans="1:2" ht="16.05" customHeight="1" x14ac:dyDescent="0.25">
      <c r="A657" s="43">
        <f t="shared" si="10"/>
        <v>56400</v>
      </c>
      <c r="B657" s="19">
        <v>0</v>
      </c>
    </row>
    <row r="658" spans="1:2" ht="16.05" customHeight="1" x14ac:dyDescent="0.25">
      <c r="A658" s="43">
        <f t="shared" si="10"/>
        <v>56430</v>
      </c>
      <c r="B658" s="19">
        <v>0</v>
      </c>
    </row>
    <row r="659" spans="1:2" ht="16.05" customHeight="1" x14ac:dyDescent="0.25">
      <c r="A659" s="43">
        <f t="shared" si="10"/>
        <v>56461</v>
      </c>
      <c r="B659" s="19">
        <v>0</v>
      </c>
    </row>
    <row r="660" spans="1:2" ht="16.05" customHeight="1" x14ac:dyDescent="0.25">
      <c r="A660" s="43">
        <f t="shared" si="10"/>
        <v>56492</v>
      </c>
      <c r="B660" s="19">
        <v>0</v>
      </c>
    </row>
    <row r="661" spans="1:2" ht="16.05" customHeight="1" x14ac:dyDescent="0.25">
      <c r="A661" s="43">
        <f t="shared" si="10"/>
        <v>56522</v>
      </c>
      <c r="B661" s="19">
        <v>0</v>
      </c>
    </row>
    <row r="662" spans="1:2" ht="16.05" customHeight="1" x14ac:dyDescent="0.25">
      <c r="A662" s="43">
        <f t="shared" si="10"/>
        <v>56553</v>
      </c>
      <c r="B662" s="19">
        <v>0</v>
      </c>
    </row>
    <row r="663" spans="1:2" ht="16.05" customHeight="1" x14ac:dyDescent="0.25">
      <c r="A663" s="43">
        <f t="shared" si="10"/>
        <v>56583</v>
      </c>
      <c r="B663" s="19">
        <v>0</v>
      </c>
    </row>
    <row r="664" spans="1:2" ht="16.05" customHeight="1" x14ac:dyDescent="0.25">
      <c r="A664" s="43">
        <f t="shared" si="10"/>
        <v>56614</v>
      </c>
      <c r="B664" s="19">
        <v>0</v>
      </c>
    </row>
    <row r="665" spans="1:2" ht="16.05" customHeight="1" x14ac:dyDescent="0.25">
      <c r="A665" s="43">
        <f t="shared" si="10"/>
        <v>56645</v>
      </c>
      <c r="B665" s="19">
        <v>0</v>
      </c>
    </row>
    <row r="666" spans="1:2" ht="16.05" customHeight="1" x14ac:dyDescent="0.25">
      <c r="A666" s="43">
        <f t="shared" si="10"/>
        <v>56673</v>
      </c>
      <c r="B666" s="19">
        <v>0</v>
      </c>
    </row>
    <row r="667" spans="1:2" ht="16.05" customHeight="1" x14ac:dyDescent="0.25">
      <c r="A667" s="43">
        <f t="shared" si="10"/>
        <v>56704</v>
      </c>
      <c r="B667" s="19">
        <v>0</v>
      </c>
    </row>
    <row r="668" spans="1:2" ht="16.05" customHeight="1" x14ac:dyDescent="0.25">
      <c r="A668" s="43">
        <f t="shared" si="10"/>
        <v>56734</v>
      </c>
      <c r="B668" s="19">
        <v>0</v>
      </c>
    </row>
    <row r="669" spans="1:2" ht="16.05" customHeight="1" x14ac:dyDescent="0.25">
      <c r="A669" s="43">
        <f t="shared" si="10"/>
        <v>56765</v>
      </c>
      <c r="B669" s="19">
        <v>0</v>
      </c>
    </row>
    <row r="670" spans="1:2" ht="16.05" customHeight="1" x14ac:dyDescent="0.25">
      <c r="A670" s="43">
        <f t="shared" si="10"/>
        <v>56795</v>
      </c>
      <c r="B670" s="19">
        <v>0</v>
      </c>
    </row>
    <row r="671" spans="1:2" ht="16.05" customHeight="1" x14ac:dyDescent="0.25">
      <c r="A671" s="43">
        <f t="shared" si="10"/>
        <v>56826</v>
      </c>
      <c r="B671" s="19">
        <v>0</v>
      </c>
    </row>
    <row r="672" spans="1:2" ht="16.05" customHeight="1" x14ac:dyDescent="0.25">
      <c r="A672" s="43">
        <f t="shared" si="10"/>
        <v>56857</v>
      </c>
      <c r="B672" s="19">
        <v>0</v>
      </c>
    </row>
    <row r="673" spans="1:2" ht="16.05" customHeight="1" x14ac:dyDescent="0.25">
      <c r="A673" s="43">
        <f t="shared" si="10"/>
        <v>56887</v>
      </c>
      <c r="B673" s="19">
        <v>0</v>
      </c>
    </row>
    <row r="674" spans="1:2" ht="16.05" customHeight="1" x14ac:dyDescent="0.25">
      <c r="A674" s="43">
        <f t="shared" si="10"/>
        <v>56918</v>
      </c>
      <c r="B674" s="19">
        <v>0</v>
      </c>
    </row>
    <row r="675" spans="1:2" ht="16.05" customHeight="1" x14ac:dyDescent="0.25">
      <c r="A675" s="43">
        <f t="shared" si="10"/>
        <v>56948</v>
      </c>
      <c r="B675" s="19">
        <v>0</v>
      </c>
    </row>
    <row r="676" spans="1:2" ht="16.05" customHeight="1" x14ac:dyDescent="0.25">
      <c r="A676" s="43">
        <f t="shared" si="10"/>
        <v>56979</v>
      </c>
      <c r="B676" s="19">
        <v>0</v>
      </c>
    </row>
    <row r="677" spans="1:2" ht="16.05" customHeight="1" x14ac:dyDescent="0.25">
      <c r="A677" s="43">
        <f t="shared" si="10"/>
        <v>57010</v>
      </c>
      <c r="B677" s="19">
        <v>0</v>
      </c>
    </row>
    <row r="678" spans="1:2" ht="16.05" customHeight="1" x14ac:dyDescent="0.25">
      <c r="A678" s="43">
        <f t="shared" si="10"/>
        <v>57039</v>
      </c>
      <c r="B678" s="19">
        <v>0</v>
      </c>
    </row>
    <row r="679" spans="1:2" ht="16.05" customHeight="1" x14ac:dyDescent="0.25">
      <c r="A679" s="43">
        <f t="shared" si="10"/>
        <v>57070</v>
      </c>
      <c r="B679" s="19">
        <v>0</v>
      </c>
    </row>
    <row r="680" spans="1:2" ht="16.05" customHeight="1" x14ac:dyDescent="0.25">
      <c r="A680" s="43">
        <f t="shared" si="10"/>
        <v>57100</v>
      </c>
      <c r="B680" s="19">
        <v>0</v>
      </c>
    </row>
    <row r="681" spans="1:2" ht="16.05" customHeight="1" x14ac:dyDescent="0.25">
      <c r="A681" s="43">
        <f t="shared" si="10"/>
        <v>57131</v>
      </c>
      <c r="B681" s="19">
        <v>0</v>
      </c>
    </row>
    <row r="682" spans="1:2" ht="16.05" customHeight="1" x14ac:dyDescent="0.25">
      <c r="A682" s="43">
        <f t="shared" si="10"/>
        <v>57161</v>
      </c>
      <c r="B682" s="19">
        <v>0</v>
      </c>
    </row>
    <row r="683" spans="1:2" ht="16.05" customHeight="1" x14ac:dyDescent="0.25">
      <c r="A683" s="43">
        <f t="shared" si="10"/>
        <v>57192</v>
      </c>
      <c r="B683" s="19">
        <v>0</v>
      </c>
    </row>
    <row r="684" spans="1:2" ht="16.05" customHeight="1" x14ac:dyDescent="0.25">
      <c r="A684" s="43">
        <f t="shared" si="10"/>
        <v>57223</v>
      </c>
      <c r="B684" s="19">
        <v>0</v>
      </c>
    </row>
    <row r="685" spans="1:2" ht="16.05" customHeight="1" x14ac:dyDescent="0.25">
      <c r="A685" s="43">
        <f t="shared" si="10"/>
        <v>57253</v>
      </c>
      <c r="B685" s="19">
        <v>0</v>
      </c>
    </row>
    <row r="686" spans="1:2" ht="16.05" customHeight="1" x14ac:dyDescent="0.25">
      <c r="A686" s="43">
        <f t="shared" si="10"/>
        <v>57284</v>
      </c>
      <c r="B686" s="19">
        <v>0</v>
      </c>
    </row>
    <row r="687" spans="1:2" ht="16.05" customHeight="1" x14ac:dyDescent="0.25">
      <c r="A687" s="43">
        <f t="shared" si="10"/>
        <v>57314</v>
      </c>
      <c r="B687" s="19">
        <v>0</v>
      </c>
    </row>
    <row r="688" spans="1:2" ht="16.05" customHeight="1" x14ac:dyDescent="0.25">
      <c r="A688" s="43">
        <f t="shared" si="10"/>
        <v>57345</v>
      </c>
      <c r="B688" s="19">
        <v>0</v>
      </c>
    </row>
    <row r="689" spans="1:2" ht="16.05" customHeight="1" x14ac:dyDescent="0.25">
      <c r="A689" s="43">
        <f t="shared" si="10"/>
        <v>57376</v>
      </c>
      <c r="B689" s="19">
        <v>0</v>
      </c>
    </row>
    <row r="690" spans="1:2" ht="16.05" customHeight="1" x14ac:dyDescent="0.25">
      <c r="A690" s="43">
        <f t="shared" si="10"/>
        <v>57404</v>
      </c>
      <c r="B690" s="19">
        <v>0</v>
      </c>
    </row>
    <row r="691" spans="1:2" ht="16.05" customHeight="1" x14ac:dyDescent="0.25">
      <c r="A691" s="43">
        <f t="shared" si="10"/>
        <v>57435</v>
      </c>
      <c r="B691" s="19">
        <v>0</v>
      </c>
    </row>
    <row r="692" spans="1:2" ht="16.05" customHeight="1" x14ac:dyDescent="0.25">
      <c r="A692" s="43">
        <f t="shared" si="10"/>
        <v>57465</v>
      </c>
      <c r="B692" s="19">
        <v>0</v>
      </c>
    </row>
    <row r="693" spans="1:2" ht="16.05" customHeight="1" x14ac:dyDescent="0.25">
      <c r="A693" s="43">
        <f t="shared" si="10"/>
        <v>57496</v>
      </c>
      <c r="B693" s="19">
        <v>0</v>
      </c>
    </row>
    <row r="694" spans="1:2" ht="16.05" customHeight="1" x14ac:dyDescent="0.25">
      <c r="A694" s="43">
        <f t="shared" si="10"/>
        <v>57526</v>
      </c>
      <c r="B694" s="19">
        <v>0</v>
      </c>
    </row>
    <row r="695" spans="1:2" ht="16.05" customHeight="1" x14ac:dyDescent="0.25">
      <c r="A695" s="43">
        <f t="shared" si="10"/>
        <v>57557</v>
      </c>
      <c r="B695" s="19">
        <v>0</v>
      </c>
    </row>
    <row r="696" spans="1:2" ht="16.05" customHeight="1" x14ac:dyDescent="0.25">
      <c r="A696" s="43">
        <f t="shared" si="10"/>
        <v>57588</v>
      </c>
      <c r="B696" s="19">
        <v>0</v>
      </c>
    </row>
    <row r="697" spans="1:2" ht="16.05" customHeight="1" x14ac:dyDescent="0.25">
      <c r="A697" s="43">
        <f t="shared" si="10"/>
        <v>57618</v>
      </c>
      <c r="B697" s="19">
        <v>0</v>
      </c>
    </row>
    <row r="698" spans="1:2" ht="16.05" customHeight="1" x14ac:dyDescent="0.25">
      <c r="A698" s="43">
        <f t="shared" si="10"/>
        <v>57649</v>
      </c>
      <c r="B698" s="19">
        <v>0</v>
      </c>
    </row>
    <row r="699" spans="1:2" ht="16.05" customHeight="1" x14ac:dyDescent="0.25">
      <c r="A699" s="43">
        <f t="shared" si="10"/>
        <v>57679</v>
      </c>
      <c r="B699" s="19">
        <v>0</v>
      </c>
    </row>
    <row r="700" spans="1:2" ht="16.05" customHeight="1" x14ac:dyDescent="0.25">
      <c r="A700" s="43">
        <f t="shared" si="10"/>
        <v>57710</v>
      </c>
      <c r="B700" s="19">
        <v>0</v>
      </c>
    </row>
    <row r="701" spans="1:2" ht="16.05" customHeight="1" x14ac:dyDescent="0.25">
      <c r="A701" s="43">
        <f t="shared" si="10"/>
        <v>57741</v>
      </c>
      <c r="B701" s="19">
        <v>0</v>
      </c>
    </row>
    <row r="702" spans="1:2" ht="16.05" customHeight="1" x14ac:dyDescent="0.25">
      <c r="A702" s="43">
        <f t="shared" si="10"/>
        <v>57769</v>
      </c>
      <c r="B702" s="19">
        <v>0</v>
      </c>
    </row>
    <row r="703" spans="1:2" ht="16.05" customHeight="1" x14ac:dyDescent="0.25">
      <c r="A703" s="43">
        <f t="shared" si="10"/>
        <v>57800</v>
      </c>
      <c r="B703" s="19">
        <v>0</v>
      </c>
    </row>
    <row r="704" spans="1:2" ht="16.05" customHeight="1" x14ac:dyDescent="0.25">
      <c r="A704" s="43">
        <f t="shared" si="10"/>
        <v>57830</v>
      </c>
      <c r="B704" s="19">
        <v>0</v>
      </c>
    </row>
    <row r="705" spans="1:2" ht="16.05" customHeight="1" x14ac:dyDescent="0.25">
      <c r="A705" s="43">
        <f t="shared" si="10"/>
        <v>57861</v>
      </c>
      <c r="B705" s="19">
        <v>0</v>
      </c>
    </row>
    <row r="706" spans="1:2" ht="16.05" customHeight="1" x14ac:dyDescent="0.25">
      <c r="A706" s="43">
        <f t="shared" si="10"/>
        <v>57891</v>
      </c>
      <c r="B706" s="19">
        <v>0</v>
      </c>
    </row>
    <row r="707" spans="1:2" ht="16.05" customHeight="1" x14ac:dyDescent="0.25">
      <c r="A707" s="43">
        <f t="shared" si="10"/>
        <v>57922</v>
      </c>
      <c r="B707" s="19">
        <v>0</v>
      </c>
    </row>
    <row r="708" spans="1:2" ht="16.05" customHeight="1" x14ac:dyDescent="0.25">
      <c r="A708" s="43">
        <f t="shared" si="10"/>
        <v>57953</v>
      </c>
      <c r="B708" s="19">
        <v>0</v>
      </c>
    </row>
    <row r="709" spans="1:2" ht="16.05" customHeight="1" x14ac:dyDescent="0.25">
      <c r="A709" s="43">
        <f t="shared" si="10"/>
        <v>57983</v>
      </c>
      <c r="B709" s="19">
        <v>0</v>
      </c>
    </row>
    <row r="710" spans="1:2" ht="16.05" customHeight="1" x14ac:dyDescent="0.25">
      <c r="A710" s="43">
        <f t="shared" si="10"/>
        <v>58014</v>
      </c>
      <c r="B710" s="19">
        <v>0</v>
      </c>
    </row>
    <row r="711" spans="1:2" ht="16.05" customHeight="1" x14ac:dyDescent="0.25">
      <c r="A711" s="43">
        <f t="shared" ref="A711:A774" si="11">DATE(YEAR(A710),MONTH(A710)+2,1-1)</f>
        <v>58044</v>
      </c>
      <c r="B711" s="19">
        <v>0</v>
      </c>
    </row>
    <row r="712" spans="1:2" ht="16.05" customHeight="1" x14ac:dyDescent="0.25">
      <c r="A712" s="43">
        <f t="shared" si="11"/>
        <v>58075</v>
      </c>
      <c r="B712" s="19">
        <v>0</v>
      </c>
    </row>
    <row r="713" spans="1:2" ht="16.05" customHeight="1" x14ac:dyDescent="0.25">
      <c r="A713" s="43">
        <f t="shared" si="11"/>
        <v>58106</v>
      </c>
      <c r="B713" s="19">
        <v>0</v>
      </c>
    </row>
    <row r="714" spans="1:2" ht="16.05" customHeight="1" x14ac:dyDescent="0.25">
      <c r="A714" s="43">
        <f t="shared" si="11"/>
        <v>58134</v>
      </c>
      <c r="B714" s="19">
        <v>0</v>
      </c>
    </row>
    <row r="715" spans="1:2" ht="16.05" customHeight="1" x14ac:dyDescent="0.25">
      <c r="A715" s="43">
        <f t="shared" si="11"/>
        <v>58165</v>
      </c>
      <c r="B715" s="19">
        <v>0</v>
      </c>
    </row>
    <row r="716" spans="1:2" ht="16.05" customHeight="1" x14ac:dyDescent="0.25">
      <c r="A716" s="43">
        <f t="shared" si="11"/>
        <v>58195</v>
      </c>
      <c r="B716" s="19">
        <v>0</v>
      </c>
    </row>
    <row r="717" spans="1:2" ht="16.05" customHeight="1" x14ac:dyDescent="0.25">
      <c r="A717" s="43">
        <f t="shared" si="11"/>
        <v>58226</v>
      </c>
      <c r="B717" s="19">
        <v>0</v>
      </c>
    </row>
    <row r="718" spans="1:2" ht="16.05" customHeight="1" x14ac:dyDescent="0.25">
      <c r="A718" s="43">
        <f t="shared" si="11"/>
        <v>58256</v>
      </c>
      <c r="B718" s="19">
        <v>0</v>
      </c>
    </row>
    <row r="719" spans="1:2" ht="16.05" customHeight="1" x14ac:dyDescent="0.25">
      <c r="A719" s="43">
        <f t="shared" si="11"/>
        <v>58287</v>
      </c>
      <c r="B719" s="19">
        <v>0</v>
      </c>
    </row>
    <row r="720" spans="1:2" ht="16.05" customHeight="1" x14ac:dyDescent="0.25">
      <c r="A720" s="43">
        <f t="shared" si="11"/>
        <v>58318</v>
      </c>
      <c r="B720" s="19">
        <v>0</v>
      </c>
    </row>
    <row r="721" spans="1:2" ht="16.05" customHeight="1" x14ac:dyDescent="0.25">
      <c r="A721" s="43">
        <f t="shared" si="11"/>
        <v>58348</v>
      </c>
      <c r="B721" s="19">
        <v>0</v>
      </c>
    </row>
    <row r="722" spans="1:2" ht="16.05" customHeight="1" x14ac:dyDescent="0.25">
      <c r="A722" s="43">
        <f t="shared" si="11"/>
        <v>58379</v>
      </c>
      <c r="B722" s="19">
        <v>0</v>
      </c>
    </row>
    <row r="723" spans="1:2" ht="16.05" customHeight="1" x14ac:dyDescent="0.25">
      <c r="A723" s="43">
        <f t="shared" si="11"/>
        <v>58409</v>
      </c>
      <c r="B723" s="19">
        <v>0</v>
      </c>
    </row>
    <row r="724" spans="1:2" ht="16.05" customHeight="1" x14ac:dyDescent="0.25">
      <c r="A724" s="43">
        <f t="shared" si="11"/>
        <v>58440</v>
      </c>
      <c r="B724" s="19">
        <v>0</v>
      </c>
    </row>
    <row r="725" spans="1:2" ht="16.05" customHeight="1" x14ac:dyDescent="0.25">
      <c r="A725" s="43">
        <f t="shared" si="11"/>
        <v>58471</v>
      </c>
      <c r="B725" s="19">
        <v>0</v>
      </c>
    </row>
    <row r="726" spans="1:2" ht="16.05" customHeight="1" x14ac:dyDescent="0.25">
      <c r="A726" s="43">
        <f t="shared" si="11"/>
        <v>58500</v>
      </c>
      <c r="B726" s="19">
        <v>0</v>
      </c>
    </row>
    <row r="727" spans="1:2" ht="16.05" customHeight="1" x14ac:dyDescent="0.25">
      <c r="A727" s="43">
        <f t="shared" si="11"/>
        <v>58531</v>
      </c>
      <c r="B727" s="19">
        <v>0</v>
      </c>
    </row>
    <row r="728" spans="1:2" ht="16.05" customHeight="1" x14ac:dyDescent="0.25">
      <c r="A728" s="43">
        <f t="shared" si="11"/>
        <v>58561</v>
      </c>
      <c r="B728" s="19">
        <v>0</v>
      </c>
    </row>
    <row r="729" spans="1:2" ht="16.05" customHeight="1" x14ac:dyDescent="0.25">
      <c r="A729" s="43">
        <f t="shared" si="11"/>
        <v>58592</v>
      </c>
      <c r="B729" s="19">
        <v>0</v>
      </c>
    </row>
    <row r="730" spans="1:2" ht="16.05" customHeight="1" x14ac:dyDescent="0.25">
      <c r="A730" s="43">
        <f t="shared" si="11"/>
        <v>58622</v>
      </c>
      <c r="B730" s="19">
        <v>0</v>
      </c>
    </row>
    <row r="731" spans="1:2" ht="16.05" customHeight="1" x14ac:dyDescent="0.25">
      <c r="A731" s="43">
        <f t="shared" si="11"/>
        <v>58653</v>
      </c>
      <c r="B731" s="19">
        <v>0</v>
      </c>
    </row>
    <row r="732" spans="1:2" ht="16.05" customHeight="1" x14ac:dyDescent="0.25">
      <c r="A732" s="43">
        <f t="shared" si="11"/>
        <v>58684</v>
      </c>
      <c r="B732" s="19">
        <v>0</v>
      </c>
    </row>
    <row r="733" spans="1:2" ht="16.05" customHeight="1" x14ac:dyDescent="0.25">
      <c r="A733" s="43">
        <f t="shared" si="11"/>
        <v>58714</v>
      </c>
      <c r="B733" s="19">
        <v>0</v>
      </c>
    </row>
    <row r="734" spans="1:2" ht="16.05" customHeight="1" x14ac:dyDescent="0.25">
      <c r="A734" s="43">
        <f t="shared" si="11"/>
        <v>58745</v>
      </c>
      <c r="B734" s="19">
        <v>0</v>
      </c>
    </row>
    <row r="735" spans="1:2" ht="16.05" customHeight="1" x14ac:dyDescent="0.25">
      <c r="A735" s="43">
        <f t="shared" si="11"/>
        <v>58775</v>
      </c>
      <c r="B735" s="19">
        <v>0</v>
      </c>
    </row>
    <row r="736" spans="1:2" ht="16.05" customHeight="1" x14ac:dyDescent="0.25">
      <c r="A736" s="43">
        <f t="shared" si="11"/>
        <v>58806</v>
      </c>
      <c r="B736" s="19">
        <v>0</v>
      </c>
    </row>
    <row r="737" spans="1:2" ht="16.05" customHeight="1" x14ac:dyDescent="0.25">
      <c r="A737" s="43">
        <f t="shared" si="11"/>
        <v>58837</v>
      </c>
      <c r="B737" s="19">
        <v>0</v>
      </c>
    </row>
    <row r="738" spans="1:2" ht="16.05" customHeight="1" x14ac:dyDescent="0.25">
      <c r="A738" s="43">
        <f t="shared" si="11"/>
        <v>58865</v>
      </c>
      <c r="B738" s="19">
        <v>0</v>
      </c>
    </row>
    <row r="739" spans="1:2" ht="16.05" customHeight="1" x14ac:dyDescent="0.25">
      <c r="A739" s="43">
        <f t="shared" si="11"/>
        <v>58896</v>
      </c>
      <c r="B739" s="19">
        <v>0</v>
      </c>
    </row>
    <row r="740" spans="1:2" ht="16.05" customHeight="1" x14ac:dyDescent="0.25">
      <c r="A740" s="43">
        <f t="shared" si="11"/>
        <v>58926</v>
      </c>
      <c r="B740" s="19">
        <v>0</v>
      </c>
    </row>
    <row r="741" spans="1:2" ht="16.05" customHeight="1" x14ac:dyDescent="0.25">
      <c r="A741" s="43">
        <f t="shared" si="11"/>
        <v>58957</v>
      </c>
      <c r="B741" s="19">
        <v>0</v>
      </c>
    </row>
    <row r="742" spans="1:2" ht="16.05" customHeight="1" x14ac:dyDescent="0.25">
      <c r="A742" s="43">
        <f t="shared" si="11"/>
        <v>58987</v>
      </c>
      <c r="B742" s="19">
        <v>0</v>
      </c>
    </row>
    <row r="743" spans="1:2" ht="16.05" customHeight="1" x14ac:dyDescent="0.25">
      <c r="A743" s="43">
        <f t="shared" si="11"/>
        <v>59018</v>
      </c>
      <c r="B743" s="19">
        <v>0</v>
      </c>
    </row>
    <row r="744" spans="1:2" ht="16.05" customHeight="1" x14ac:dyDescent="0.25">
      <c r="A744" s="43">
        <f t="shared" si="11"/>
        <v>59049</v>
      </c>
      <c r="B744" s="19">
        <v>0</v>
      </c>
    </row>
    <row r="745" spans="1:2" ht="16.05" customHeight="1" x14ac:dyDescent="0.25">
      <c r="A745" s="43">
        <f t="shared" si="11"/>
        <v>59079</v>
      </c>
      <c r="B745" s="19">
        <v>0</v>
      </c>
    </row>
    <row r="746" spans="1:2" ht="16.05" customHeight="1" x14ac:dyDescent="0.25">
      <c r="A746" s="43">
        <f t="shared" si="11"/>
        <v>59110</v>
      </c>
      <c r="B746" s="19">
        <v>0</v>
      </c>
    </row>
    <row r="747" spans="1:2" ht="16.05" customHeight="1" x14ac:dyDescent="0.25">
      <c r="A747" s="43">
        <f t="shared" si="11"/>
        <v>59140</v>
      </c>
      <c r="B747" s="19">
        <v>0</v>
      </c>
    </row>
    <row r="748" spans="1:2" ht="16.05" customHeight="1" x14ac:dyDescent="0.25">
      <c r="A748" s="43">
        <f t="shared" si="11"/>
        <v>59171</v>
      </c>
      <c r="B748" s="19">
        <v>0</v>
      </c>
    </row>
    <row r="749" spans="1:2" ht="16.05" customHeight="1" x14ac:dyDescent="0.25">
      <c r="A749" s="43">
        <f t="shared" si="11"/>
        <v>59202</v>
      </c>
      <c r="B749" s="19">
        <v>0</v>
      </c>
    </row>
    <row r="750" spans="1:2" ht="16.05" customHeight="1" x14ac:dyDescent="0.25">
      <c r="A750" s="43">
        <f t="shared" si="11"/>
        <v>59230</v>
      </c>
      <c r="B750" s="19">
        <v>0</v>
      </c>
    </row>
    <row r="751" spans="1:2" ht="16.05" customHeight="1" x14ac:dyDescent="0.25">
      <c r="A751" s="43">
        <f t="shared" si="11"/>
        <v>59261</v>
      </c>
      <c r="B751" s="19">
        <v>0</v>
      </c>
    </row>
    <row r="752" spans="1:2" ht="16.05" customHeight="1" x14ac:dyDescent="0.25">
      <c r="A752" s="43">
        <f t="shared" si="11"/>
        <v>59291</v>
      </c>
      <c r="B752" s="19">
        <v>0</v>
      </c>
    </row>
    <row r="753" spans="1:2" ht="16.05" customHeight="1" x14ac:dyDescent="0.25">
      <c r="A753" s="43">
        <f t="shared" si="11"/>
        <v>59322</v>
      </c>
      <c r="B753" s="19">
        <v>0</v>
      </c>
    </row>
    <row r="754" spans="1:2" ht="16.05" customHeight="1" x14ac:dyDescent="0.25">
      <c r="A754" s="43">
        <f t="shared" si="11"/>
        <v>59352</v>
      </c>
      <c r="B754" s="19">
        <v>0</v>
      </c>
    </row>
    <row r="755" spans="1:2" ht="16.05" customHeight="1" x14ac:dyDescent="0.25">
      <c r="A755" s="43">
        <f t="shared" si="11"/>
        <v>59383</v>
      </c>
      <c r="B755" s="19">
        <v>0</v>
      </c>
    </row>
    <row r="756" spans="1:2" ht="16.05" customHeight="1" x14ac:dyDescent="0.25">
      <c r="A756" s="43">
        <f t="shared" si="11"/>
        <v>59414</v>
      </c>
      <c r="B756" s="19">
        <v>0</v>
      </c>
    </row>
    <row r="757" spans="1:2" ht="16.05" customHeight="1" x14ac:dyDescent="0.25">
      <c r="A757" s="43">
        <f t="shared" si="11"/>
        <v>59444</v>
      </c>
      <c r="B757" s="19">
        <v>0</v>
      </c>
    </row>
    <row r="758" spans="1:2" ht="16.05" customHeight="1" x14ac:dyDescent="0.25">
      <c r="A758" s="43">
        <f t="shared" si="11"/>
        <v>59475</v>
      </c>
      <c r="B758" s="19">
        <v>0</v>
      </c>
    </row>
    <row r="759" spans="1:2" ht="16.05" customHeight="1" x14ac:dyDescent="0.25">
      <c r="A759" s="43">
        <f t="shared" si="11"/>
        <v>59505</v>
      </c>
      <c r="B759" s="19">
        <v>0</v>
      </c>
    </row>
    <row r="760" spans="1:2" ht="16.05" customHeight="1" x14ac:dyDescent="0.25">
      <c r="A760" s="43">
        <f t="shared" si="11"/>
        <v>59536</v>
      </c>
      <c r="B760" s="19">
        <v>0</v>
      </c>
    </row>
    <row r="761" spans="1:2" ht="16.05" customHeight="1" x14ac:dyDescent="0.25">
      <c r="A761" s="43">
        <f t="shared" si="11"/>
        <v>59567</v>
      </c>
      <c r="B761" s="19">
        <v>0</v>
      </c>
    </row>
    <row r="762" spans="1:2" ht="16.05" customHeight="1" x14ac:dyDescent="0.25">
      <c r="A762" s="43">
        <f t="shared" si="11"/>
        <v>59595</v>
      </c>
      <c r="B762" s="19">
        <v>0</v>
      </c>
    </row>
    <row r="763" spans="1:2" ht="16.05" customHeight="1" x14ac:dyDescent="0.25">
      <c r="A763" s="43">
        <f t="shared" si="11"/>
        <v>59626</v>
      </c>
      <c r="B763" s="19">
        <v>0</v>
      </c>
    </row>
    <row r="764" spans="1:2" ht="16.05" customHeight="1" x14ac:dyDescent="0.25">
      <c r="A764" s="43">
        <f t="shared" si="11"/>
        <v>59656</v>
      </c>
      <c r="B764" s="19">
        <v>0</v>
      </c>
    </row>
    <row r="765" spans="1:2" ht="16.05" customHeight="1" x14ac:dyDescent="0.25">
      <c r="A765" s="43">
        <f t="shared" si="11"/>
        <v>59687</v>
      </c>
      <c r="B765" s="19">
        <v>0</v>
      </c>
    </row>
    <row r="766" spans="1:2" ht="16.05" customHeight="1" x14ac:dyDescent="0.25">
      <c r="A766" s="43">
        <f t="shared" si="11"/>
        <v>59717</v>
      </c>
      <c r="B766" s="19">
        <v>0</v>
      </c>
    </row>
    <row r="767" spans="1:2" ht="16.05" customHeight="1" x14ac:dyDescent="0.25">
      <c r="A767" s="43">
        <f t="shared" si="11"/>
        <v>59748</v>
      </c>
      <c r="B767" s="19">
        <v>0</v>
      </c>
    </row>
    <row r="768" spans="1:2" ht="16.05" customHeight="1" x14ac:dyDescent="0.25">
      <c r="A768" s="43">
        <f t="shared" si="11"/>
        <v>59779</v>
      </c>
      <c r="B768" s="19">
        <v>0</v>
      </c>
    </row>
    <row r="769" spans="1:2" ht="16.05" customHeight="1" x14ac:dyDescent="0.25">
      <c r="A769" s="43">
        <f t="shared" si="11"/>
        <v>59809</v>
      </c>
      <c r="B769" s="19">
        <v>0</v>
      </c>
    </row>
    <row r="770" spans="1:2" ht="16.05" customHeight="1" x14ac:dyDescent="0.25">
      <c r="A770" s="43">
        <f t="shared" si="11"/>
        <v>59840</v>
      </c>
      <c r="B770" s="19">
        <v>0</v>
      </c>
    </row>
    <row r="771" spans="1:2" ht="16.05" customHeight="1" x14ac:dyDescent="0.25">
      <c r="A771" s="43">
        <f t="shared" si="11"/>
        <v>59870</v>
      </c>
      <c r="B771" s="19">
        <v>0</v>
      </c>
    </row>
    <row r="772" spans="1:2" ht="16.05" customHeight="1" x14ac:dyDescent="0.25">
      <c r="A772" s="43">
        <f t="shared" si="11"/>
        <v>59901</v>
      </c>
      <c r="B772" s="19">
        <v>0</v>
      </c>
    </row>
    <row r="773" spans="1:2" ht="16.05" customHeight="1" x14ac:dyDescent="0.25">
      <c r="A773" s="43">
        <f t="shared" si="11"/>
        <v>59932</v>
      </c>
      <c r="B773" s="19">
        <v>0</v>
      </c>
    </row>
    <row r="774" spans="1:2" ht="16.05" customHeight="1" x14ac:dyDescent="0.25">
      <c r="A774" s="43">
        <f t="shared" si="11"/>
        <v>59961</v>
      </c>
      <c r="B774" s="19">
        <v>0</v>
      </c>
    </row>
    <row r="775" spans="1:2" ht="16.05" customHeight="1" x14ac:dyDescent="0.25">
      <c r="A775" s="43">
        <f t="shared" ref="A775:A838" si="12">DATE(YEAR(A774),MONTH(A774)+2,1-1)</f>
        <v>59992</v>
      </c>
      <c r="B775" s="19">
        <v>0</v>
      </c>
    </row>
    <row r="776" spans="1:2" ht="16.05" customHeight="1" x14ac:dyDescent="0.25">
      <c r="A776" s="43">
        <f t="shared" si="12"/>
        <v>60022</v>
      </c>
      <c r="B776" s="19">
        <v>0</v>
      </c>
    </row>
    <row r="777" spans="1:2" ht="16.05" customHeight="1" x14ac:dyDescent="0.25">
      <c r="A777" s="43">
        <f t="shared" si="12"/>
        <v>60053</v>
      </c>
      <c r="B777" s="19">
        <v>0</v>
      </c>
    </row>
    <row r="778" spans="1:2" ht="16.05" customHeight="1" x14ac:dyDescent="0.25">
      <c r="A778" s="43">
        <f t="shared" si="12"/>
        <v>60083</v>
      </c>
      <c r="B778" s="19">
        <v>0</v>
      </c>
    </row>
    <row r="779" spans="1:2" ht="16.05" customHeight="1" x14ac:dyDescent="0.25">
      <c r="A779" s="43">
        <f t="shared" si="12"/>
        <v>60114</v>
      </c>
      <c r="B779" s="19">
        <v>0</v>
      </c>
    </row>
    <row r="780" spans="1:2" ht="16.05" customHeight="1" x14ac:dyDescent="0.25">
      <c r="A780" s="43">
        <f t="shared" si="12"/>
        <v>60145</v>
      </c>
      <c r="B780" s="19">
        <v>0</v>
      </c>
    </row>
    <row r="781" spans="1:2" ht="16.05" customHeight="1" x14ac:dyDescent="0.25">
      <c r="A781" s="43">
        <f t="shared" si="12"/>
        <v>60175</v>
      </c>
      <c r="B781" s="19">
        <v>0</v>
      </c>
    </row>
    <row r="782" spans="1:2" ht="16.05" customHeight="1" x14ac:dyDescent="0.25">
      <c r="A782" s="43">
        <f t="shared" si="12"/>
        <v>60206</v>
      </c>
      <c r="B782" s="19">
        <v>0</v>
      </c>
    </row>
    <row r="783" spans="1:2" ht="16.05" customHeight="1" x14ac:dyDescent="0.25">
      <c r="A783" s="43">
        <f t="shared" si="12"/>
        <v>60236</v>
      </c>
      <c r="B783" s="19">
        <v>0</v>
      </c>
    </row>
    <row r="784" spans="1:2" ht="16.05" customHeight="1" x14ac:dyDescent="0.25">
      <c r="A784" s="43">
        <f t="shared" si="12"/>
        <v>60267</v>
      </c>
      <c r="B784" s="19">
        <v>0</v>
      </c>
    </row>
    <row r="785" spans="1:2" ht="16.05" customHeight="1" x14ac:dyDescent="0.25">
      <c r="A785" s="43">
        <f t="shared" si="12"/>
        <v>60298</v>
      </c>
      <c r="B785" s="19">
        <v>0</v>
      </c>
    </row>
    <row r="786" spans="1:2" ht="16.05" customHeight="1" x14ac:dyDescent="0.25">
      <c r="A786" s="43">
        <f t="shared" si="12"/>
        <v>60326</v>
      </c>
      <c r="B786" s="19">
        <v>0</v>
      </c>
    </row>
    <row r="787" spans="1:2" ht="16.05" customHeight="1" x14ac:dyDescent="0.25">
      <c r="A787" s="43">
        <f t="shared" si="12"/>
        <v>60357</v>
      </c>
      <c r="B787" s="19">
        <v>0</v>
      </c>
    </row>
    <row r="788" spans="1:2" ht="16.05" customHeight="1" x14ac:dyDescent="0.25">
      <c r="A788" s="43">
        <f t="shared" si="12"/>
        <v>60387</v>
      </c>
      <c r="B788" s="19">
        <v>0</v>
      </c>
    </row>
    <row r="789" spans="1:2" ht="16.05" customHeight="1" x14ac:dyDescent="0.25">
      <c r="A789" s="43">
        <f t="shared" si="12"/>
        <v>60418</v>
      </c>
      <c r="B789" s="19">
        <v>0</v>
      </c>
    </row>
    <row r="790" spans="1:2" ht="16.05" customHeight="1" x14ac:dyDescent="0.25">
      <c r="A790" s="43">
        <f t="shared" si="12"/>
        <v>60448</v>
      </c>
      <c r="B790" s="19">
        <v>0</v>
      </c>
    </row>
    <row r="791" spans="1:2" ht="16.05" customHeight="1" x14ac:dyDescent="0.25">
      <c r="A791" s="43">
        <f t="shared" si="12"/>
        <v>60479</v>
      </c>
      <c r="B791" s="19">
        <v>0</v>
      </c>
    </row>
    <row r="792" spans="1:2" ht="16.05" customHeight="1" x14ac:dyDescent="0.25">
      <c r="A792" s="43">
        <f t="shared" si="12"/>
        <v>60510</v>
      </c>
      <c r="B792" s="19">
        <v>0</v>
      </c>
    </row>
    <row r="793" spans="1:2" ht="16.05" customHeight="1" x14ac:dyDescent="0.25">
      <c r="A793" s="43">
        <f t="shared" si="12"/>
        <v>60540</v>
      </c>
      <c r="B793" s="19">
        <v>0</v>
      </c>
    </row>
    <row r="794" spans="1:2" ht="16.05" customHeight="1" x14ac:dyDescent="0.25">
      <c r="A794" s="43">
        <f t="shared" si="12"/>
        <v>60571</v>
      </c>
      <c r="B794" s="19">
        <v>0</v>
      </c>
    </row>
    <row r="795" spans="1:2" ht="16.05" customHeight="1" x14ac:dyDescent="0.25">
      <c r="A795" s="43">
        <f t="shared" si="12"/>
        <v>60601</v>
      </c>
      <c r="B795" s="19">
        <v>0</v>
      </c>
    </row>
    <row r="796" spans="1:2" ht="16.05" customHeight="1" x14ac:dyDescent="0.25">
      <c r="A796" s="43">
        <f t="shared" si="12"/>
        <v>60632</v>
      </c>
      <c r="B796" s="19">
        <v>0</v>
      </c>
    </row>
    <row r="797" spans="1:2" ht="16.05" customHeight="1" x14ac:dyDescent="0.25">
      <c r="A797" s="43">
        <f t="shared" si="12"/>
        <v>60663</v>
      </c>
      <c r="B797" s="19">
        <v>0</v>
      </c>
    </row>
    <row r="798" spans="1:2" ht="16.05" customHeight="1" x14ac:dyDescent="0.25">
      <c r="A798" s="43">
        <f t="shared" si="12"/>
        <v>60691</v>
      </c>
      <c r="B798" s="19">
        <v>0</v>
      </c>
    </row>
    <row r="799" spans="1:2" ht="16.05" customHeight="1" x14ac:dyDescent="0.25">
      <c r="A799" s="43">
        <f t="shared" si="12"/>
        <v>60722</v>
      </c>
      <c r="B799" s="19">
        <v>0</v>
      </c>
    </row>
    <row r="800" spans="1:2" ht="16.05" customHeight="1" x14ac:dyDescent="0.25">
      <c r="A800" s="43">
        <f t="shared" si="12"/>
        <v>60752</v>
      </c>
      <c r="B800" s="19">
        <v>0</v>
      </c>
    </row>
    <row r="801" spans="1:2" ht="16.05" customHeight="1" x14ac:dyDescent="0.25">
      <c r="A801" s="43">
        <f t="shared" si="12"/>
        <v>60783</v>
      </c>
      <c r="B801" s="19">
        <v>0</v>
      </c>
    </row>
    <row r="802" spans="1:2" ht="16.05" customHeight="1" x14ac:dyDescent="0.25">
      <c r="A802" s="43">
        <f t="shared" si="12"/>
        <v>60813</v>
      </c>
      <c r="B802" s="19">
        <v>0</v>
      </c>
    </row>
    <row r="803" spans="1:2" ht="16.05" customHeight="1" x14ac:dyDescent="0.25">
      <c r="A803" s="43">
        <f t="shared" si="12"/>
        <v>60844</v>
      </c>
      <c r="B803" s="19">
        <v>0</v>
      </c>
    </row>
    <row r="804" spans="1:2" ht="16.05" customHeight="1" x14ac:dyDescent="0.25">
      <c r="A804" s="43">
        <f t="shared" si="12"/>
        <v>60875</v>
      </c>
      <c r="B804" s="19">
        <v>0</v>
      </c>
    </row>
    <row r="805" spans="1:2" ht="16.05" customHeight="1" x14ac:dyDescent="0.25">
      <c r="A805" s="43">
        <f t="shared" si="12"/>
        <v>60905</v>
      </c>
      <c r="B805" s="19">
        <v>0</v>
      </c>
    </row>
    <row r="806" spans="1:2" ht="16.05" customHeight="1" x14ac:dyDescent="0.25">
      <c r="A806" s="43">
        <f t="shared" si="12"/>
        <v>60936</v>
      </c>
      <c r="B806" s="19">
        <v>0</v>
      </c>
    </row>
    <row r="807" spans="1:2" ht="16.05" customHeight="1" x14ac:dyDescent="0.25">
      <c r="A807" s="43">
        <f t="shared" si="12"/>
        <v>60966</v>
      </c>
      <c r="B807" s="19">
        <v>0</v>
      </c>
    </row>
    <row r="808" spans="1:2" ht="16.05" customHeight="1" x14ac:dyDescent="0.25">
      <c r="A808" s="43">
        <f t="shared" si="12"/>
        <v>60997</v>
      </c>
      <c r="B808" s="19">
        <v>0</v>
      </c>
    </row>
    <row r="809" spans="1:2" ht="16.05" customHeight="1" x14ac:dyDescent="0.25">
      <c r="A809" s="43">
        <f t="shared" si="12"/>
        <v>61028</v>
      </c>
      <c r="B809" s="19">
        <v>0</v>
      </c>
    </row>
    <row r="810" spans="1:2" ht="16.05" customHeight="1" x14ac:dyDescent="0.25">
      <c r="A810" s="43">
        <f t="shared" si="12"/>
        <v>61056</v>
      </c>
      <c r="B810" s="19">
        <v>0</v>
      </c>
    </row>
    <row r="811" spans="1:2" ht="16.05" customHeight="1" x14ac:dyDescent="0.25">
      <c r="A811" s="43">
        <f t="shared" si="12"/>
        <v>61087</v>
      </c>
      <c r="B811" s="19">
        <v>0</v>
      </c>
    </row>
    <row r="812" spans="1:2" ht="16.05" customHeight="1" x14ac:dyDescent="0.25">
      <c r="A812" s="43">
        <f t="shared" si="12"/>
        <v>61117</v>
      </c>
      <c r="B812" s="19">
        <v>0</v>
      </c>
    </row>
    <row r="813" spans="1:2" ht="16.05" customHeight="1" x14ac:dyDescent="0.25">
      <c r="A813" s="43">
        <f t="shared" si="12"/>
        <v>61148</v>
      </c>
      <c r="B813" s="19">
        <v>0</v>
      </c>
    </row>
    <row r="814" spans="1:2" ht="16.05" customHeight="1" x14ac:dyDescent="0.25">
      <c r="A814" s="43">
        <f t="shared" si="12"/>
        <v>61178</v>
      </c>
      <c r="B814" s="19">
        <v>0</v>
      </c>
    </row>
    <row r="815" spans="1:2" ht="16.05" customHeight="1" x14ac:dyDescent="0.25">
      <c r="A815" s="43">
        <f t="shared" si="12"/>
        <v>61209</v>
      </c>
      <c r="B815" s="19">
        <v>0</v>
      </c>
    </row>
    <row r="816" spans="1:2" ht="16.05" customHeight="1" x14ac:dyDescent="0.25">
      <c r="A816" s="43">
        <f t="shared" si="12"/>
        <v>61240</v>
      </c>
      <c r="B816" s="19">
        <v>0</v>
      </c>
    </row>
    <row r="817" spans="1:2" ht="16.05" customHeight="1" x14ac:dyDescent="0.25">
      <c r="A817" s="43">
        <f t="shared" si="12"/>
        <v>61270</v>
      </c>
      <c r="B817" s="19">
        <v>0</v>
      </c>
    </row>
    <row r="818" spans="1:2" ht="16.05" customHeight="1" x14ac:dyDescent="0.25">
      <c r="A818" s="43">
        <f t="shared" si="12"/>
        <v>61301</v>
      </c>
      <c r="B818" s="19">
        <v>0</v>
      </c>
    </row>
    <row r="819" spans="1:2" ht="16.05" customHeight="1" x14ac:dyDescent="0.25">
      <c r="A819" s="43">
        <f t="shared" si="12"/>
        <v>61331</v>
      </c>
      <c r="B819" s="19">
        <v>0</v>
      </c>
    </row>
    <row r="820" spans="1:2" ht="16.05" customHeight="1" x14ac:dyDescent="0.25">
      <c r="A820" s="43">
        <f t="shared" si="12"/>
        <v>61362</v>
      </c>
      <c r="B820" s="19">
        <v>0</v>
      </c>
    </row>
    <row r="821" spans="1:2" ht="16.05" customHeight="1" x14ac:dyDescent="0.25">
      <c r="A821" s="43">
        <f t="shared" si="12"/>
        <v>61393</v>
      </c>
      <c r="B821" s="19">
        <v>0</v>
      </c>
    </row>
    <row r="822" spans="1:2" ht="16.05" customHeight="1" x14ac:dyDescent="0.25">
      <c r="A822" s="43">
        <f t="shared" si="12"/>
        <v>61422</v>
      </c>
      <c r="B822" s="19">
        <v>0</v>
      </c>
    </row>
    <row r="823" spans="1:2" ht="16.05" customHeight="1" x14ac:dyDescent="0.25">
      <c r="A823" s="43">
        <f t="shared" si="12"/>
        <v>61453</v>
      </c>
      <c r="B823" s="19">
        <v>0</v>
      </c>
    </row>
    <row r="824" spans="1:2" ht="16.05" customHeight="1" x14ac:dyDescent="0.25">
      <c r="A824" s="43">
        <f t="shared" si="12"/>
        <v>61483</v>
      </c>
      <c r="B824" s="19">
        <v>0</v>
      </c>
    </row>
    <row r="825" spans="1:2" ht="16.05" customHeight="1" x14ac:dyDescent="0.25">
      <c r="A825" s="43">
        <f t="shared" si="12"/>
        <v>61514</v>
      </c>
      <c r="B825" s="19">
        <v>0</v>
      </c>
    </row>
    <row r="826" spans="1:2" ht="16.05" customHeight="1" x14ac:dyDescent="0.25">
      <c r="A826" s="43">
        <f t="shared" si="12"/>
        <v>61544</v>
      </c>
      <c r="B826" s="19">
        <v>0</v>
      </c>
    </row>
    <row r="827" spans="1:2" ht="16.05" customHeight="1" x14ac:dyDescent="0.25">
      <c r="A827" s="43">
        <f t="shared" si="12"/>
        <v>61575</v>
      </c>
      <c r="B827" s="19">
        <v>0</v>
      </c>
    </row>
    <row r="828" spans="1:2" ht="16.05" customHeight="1" x14ac:dyDescent="0.25">
      <c r="A828" s="43">
        <f t="shared" si="12"/>
        <v>61606</v>
      </c>
      <c r="B828" s="19">
        <v>0</v>
      </c>
    </row>
    <row r="829" spans="1:2" ht="16.05" customHeight="1" x14ac:dyDescent="0.25">
      <c r="A829" s="43">
        <f t="shared" si="12"/>
        <v>61636</v>
      </c>
      <c r="B829" s="19">
        <v>0</v>
      </c>
    </row>
    <row r="830" spans="1:2" ht="16.05" customHeight="1" x14ac:dyDescent="0.25">
      <c r="A830" s="43">
        <f t="shared" si="12"/>
        <v>61667</v>
      </c>
      <c r="B830" s="19">
        <v>0</v>
      </c>
    </row>
    <row r="831" spans="1:2" ht="16.05" customHeight="1" x14ac:dyDescent="0.25">
      <c r="A831" s="43">
        <f t="shared" si="12"/>
        <v>61697</v>
      </c>
      <c r="B831" s="19">
        <v>0</v>
      </c>
    </row>
    <row r="832" spans="1:2" ht="16.05" customHeight="1" x14ac:dyDescent="0.25">
      <c r="A832" s="43">
        <f t="shared" si="12"/>
        <v>61728</v>
      </c>
      <c r="B832" s="19">
        <v>0</v>
      </c>
    </row>
    <row r="833" spans="1:2" ht="16.05" customHeight="1" x14ac:dyDescent="0.25">
      <c r="A833" s="43">
        <f t="shared" si="12"/>
        <v>61759</v>
      </c>
      <c r="B833" s="19">
        <v>0</v>
      </c>
    </row>
    <row r="834" spans="1:2" ht="16.05" customHeight="1" x14ac:dyDescent="0.25">
      <c r="A834" s="43">
        <f t="shared" si="12"/>
        <v>61787</v>
      </c>
      <c r="B834" s="19">
        <v>0</v>
      </c>
    </row>
    <row r="835" spans="1:2" ht="16.05" customHeight="1" x14ac:dyDescent="0.25">
      <c r="A835" s="43">
        <f t="shared" si="12"/>
        <v>61818</v>
      </c>
      <c r="B835" s="19">
        <v>0</v>
      </c>
    </row>
    <row r="836" spans="1:2" ht="16.05" customHeight="1" x14ac:dyDescent="0.25">
      <c r="A836" s="43">
        <f t="shared" si="12"/>
        <v>61848</v>
      </c>
      <c r="B836" s="19">
        <v>0</v>
      </c>
    </row>
    <row r="837" spans="1:2" ht="16.05" customHeight="1" x14ac:dyDescent="0.25">
      <c r="A837" s="43">
        <f t="shared" si="12"/>
        <v>61879</v>
      </c>
      <c r="B837" s="19">
        <v>0</v>
      </c>
    </row>
    <row r="838" spans="1:2" ht="16.05" customHeight="1" x14ac:dyDescent="0.25">
      <c r="A838" s="43">
        <f t="shared" si="12"/>
        <v>61909</v>
      </c>
      <c r="B838" s="19">
        <v>0</v>
      </c>
    </row>
    <row r="839" spans="1:2" ht="16.05" customHeight="1" x14ac:dyDescent="0.25">
      <c r="A839" s="43">
        <f t="shared" ref="A839:A902" si="13">DATE(YEAR(A838),MONTH(A838)+2,1-1)</f>
        <v>61940</v>
      </c>
      <c r="B839" s="19">
        <v>0</v>
      </c>
    </row>
    <row r="840" spans="1:2" ht="16.05" customHeight="1" x14ac:dyDescent="0.25">
      <c r="A840" s="43">
        <f t="shared" si="13"/>
        <v>61971</v>
      </c>
      <c r="B840" s="19">
        <v>0</v>
      </c>
    </row>
    <row r="841" spans="1:2" ht="16.05" customHeight="1" x14ac:dyDescent="0.25">
      <c r="A841" s="43">
        <f t="shared" si="13"/>
        <v>62001</v>
      </c>
      <c r="B841" s="19">
        <v>0</v>
      </c>
    </row>
    <row r="842" spans="1:2" ht="16.05" customHeight="1" x14ac:dyDescent="0.25">
      <c r="A842" s="43">
        <f t="shared" si="13"/>
        <v>62032</v>
      </c>
      <c r="B842" s="19">
        <v>0</v>
      </c>
    </row>
    <row r="843" spans="1:2" ht="16.05" customHeight="1" x14ac:dyDescent="0.25">
      <c r="A843" s="43">
        <f t="shared" si="13"/>
        <v>62062</v>
      </c>
      <c r="B843" s="19">
        <v>0</v>
      </c>
    </row>
    <row r="844" spans="1:2" ht="16.05" customHeight="1" x14ac:dyDescent="0.25">
      <c r="A844" s="43">
        <f t="shared" si="13"/>
        <v>62093</v>
      </c>
      <c r="B844" s="19">
        <v>0</v>
      </c>
    </row>
    <row r="845" spans="1:2" ht="16.05" customHeight="1" x14ac:dyDescent="0.25">
      <c r="A845" s="43">
        <f t="shared" si="13"/>
        <v>62124</v>
      </c>
      <c r="B845" s="19">
        <v>0</v>
      </c>
    </row>
    <row r="846" spans="1:2" ht="16.05" customHeight="1" x14ac:dyDescent="0.25">
      <c r="A846" s="43">
        <f t="shared" si="13"/>
        <v>62152</v>
      </c>
      <c r="B846" s="19">
        <v>0</v>
      </c>
    </row>
    <row r="847" spans="1:2" ht="16.05" customHeight="1" x14ac:dyDescent="0.25">
      <c r="A847" s="43">
        <f t="shared" si="13"/>
        <v>62183</v>
      </c>
      <c r="B847" s="19">
        <v>0</v>
      </c>
    </row>
    <row r="848" spans="1:2" ht="16.05" customHeight="1" x14ac:dyDescent="0.25">
      <c r="A848" s="43">
        <f t="shared" si="13"/>
        <v>62213</v>
      </c>
      <c r="B848" s="19">
        <v>0</v>
      </c>
    </row>
    <row r="849" spans="1:2" ht="16.05" customHeight="1" x14ac:dyDescent="0.25">
      <c r="A849" s="43">
        <f t="shared" si="13"/>
        <v>62244</v>
      </c>
      <c r="B849" s="19">
        <v>0</v>
      </c>
    </row>
    <row r="850" spans="1:2" ht="16.05" customHeight="1" x14ac:dyDescent="0.25">
      <c r="A850" s="43">
        <f t="shared" si="13"/>
        <v>62274</v>
      </c>
      <c r="B850" s="19">
        <v>0</v>
      </c>
    </row>
    <row r="851" spans="1:2" ht="16.05" customHeight="1" x14ac:dyDescent="0.25">
      <c r="A851" s="43">
        <f t="shared" si="13"/>
        <v>62305</v>
      </c>
      <c r="B851" s="19">
        <v>0</v>
      </c>
    </row>
    <row r="852" spans="1:2" ht="16.05" customHeight="1" x14ac:dyDescent="0.25">
      <c r="A852" s="43">
        <f t="shared" si="13"/>
        <v>62336</v>
      </c>
      <c r="B852" s="19">
        <v>0</v>
      </c>
    </row>
    <row r="853" spans="1:2" ht="16.05" customHeight="1" x14ac:dyDescent="0.25">
      <c r="A853" s="43">
        <f t="shared" si="13"/>
        <v>62366</v>
      </c>
      <c r="B853" s="19">
        <v>0</v>
      </c>
    </row>
    <row r="854" spans="1:2" ht="16.05" customHeight="1" x14ac:dyDescent="0.25">
      <c r="A854" s="43">
        <f t="shared" si="13"/>
        <v>62397</v>
      </c>
      <c r="B854" s="19">
        <v>0</v>
      </c>
    </row>
    <row r="855" spans="1:2" ht="16.05" customHeight="1" x14ac:dyDescent="0.25">
      <c r="A855" s="43">
        <f t="shared" si="13"/>
        <v>62427</v>
      </c>
      <c r="B855" s="19">
        <v>0</v>
      </c>
    </row>
    <row r="856" spans="1:2" ht="16.05" customHeight="1" x14ac:dyDescent="0.25">
      <c r="A856" s="43">
        <f t="shared" si="13"/>
        <v>62458</v>
      </c>
      <c r="B856" s="19">
        <v>0</v>
      </c>
    </row>
    <row r="857" spans="1:2" ht="16.05" customHeight="1" x14ac:dyDescent="0.25">
      <c r="A857" s="43">
        <f t="shared" si="13"/>
        <v>62489</v>
      </c>
      <c r="B857" s="19">
        <v>0</v>
      </c>
    </row>
    <row r="858" spans="1:2" ht="16.05" customHeight="1" x14ac:dyDescent="0.25">
      <c r="A858" s="43">
        <f t="shared" si="13"/>
        <v>62517</v>
      </c>
      <c r="B858" s="19">
        <v>0</v>
      </c>
    </row>
    <row r="859" spans="1:2" ht="16.05" customHeight="1" x14ac:dyDescent="0.25">
      <c r="A859" s="43">
        <f t="shared" si="13"/>
        <v>62548</v>
      </c>
      <c r="B859" s="19">
        <v>0</v>
      </c>
    </row>
    <row r="860" spans="1:2" ht="16.05" customHeight="1" x14ac:dyDescent="0.25">
      <c r="A860" s="43">
        <f t="shared" si="13"/>
        <v>62578</v>
      </c>
      <c r="B860" s="19">
        <v>0</v>
      </c>
    </row>
    <row r="861" spans="1:2" ht="16.05" customHeight="1" x14ac:dyDescent="0.25">
      <c r="A861" s="43">
        <f t="shared" si="13"/>
        <v>62609</v>
      </c>
      <c r="B861" s="19">
        <v>0</v>
      </c>
    </row>
    <row r="862" spans="1:2" ht="16.05" customHeight="1" x14ac:dyDescent="0.25">
      <c r="A862" s="43">
        <f t="shared" si="13"/>
        <v>62639</v>
      </c>
      <c r="B862" s="19">
        <v>0</v>
      </c>
    </row>
    <row r="863" spans="1:2" ht="16.05" customHeight="1" x14ac:dyDescent="0.25">
      <c r="A863" s="43">
        <f t="shared" si="13"/>
        <v>62670</v>
      </c>
      <c r="B863" s="19">
        <v>0</v>
      </c>
    </row>
    <row r="864" spans="1:2" ht="16.05" customHeight="1" x14ac:dyDescent="0.25">
      <c r="A864" s="43">
        <f t="shared" si="13"/>
        <v>62701</v>
      </c>
      <c r="B864" s="19">
        <v>0</v>
      </c>
    </row>
    <row r="865" spans="1:2" ht="16.05" customHeight="1" x14ac:dyDescent="0.25">
      <c r="A865" s="43">
        <f t="shared" si="13"/>
        <v>62731</v>
      </c>
      <c r="B865" s="19">
        <v>0</v>
      </c>
    </row>
    <row r="866" spans="1:2" ht="16.05" customHeight="1" x14ac:dyDescent="0.25">
      <c r="A866" s="43">
        <f t="shared" si="13"/>
        <v>62762</v>
      </c>
      <c r="B866" s="19">
        <v>0</v>
      </c>
    </row>
    <row r="867" spans="1:2" ht="16.05" customHeight="1" x14ac:dyDescent="0.25">
      <c r="A867" s="43">
        <f t="shared" si="13"/>
        <v>62792</v>
      </c>
      <c r="B867" s="19">
        <v>0</v>
      </c>
    </row>
    <row r="868" spans="1:2" ht="16.05" customHeight="1" x14ac:dyDescent="0.25">
      <c r="A868" s="43">
        <f t="shared" si="13"/>
        <v>62823</v>
      </c>
      <c r="B868" s="19">
        <v>0</v>
      </c>
    </row>
    <row r="869" spans="1:2" ht="16.05" customHeight="1" x14ac:dyDescent="0.25">
      <c r="A869" s="43">
        <f t="shared" si="13"/>
        <v>62854</v>
      </c>
      <c r="B869" s="19">
        <v>0</v>
      </c>
    </row>
    <row r="870" spans="1:2" ht="16.05" customHeight="1" x14ac:dyDescent="0.25">
      <c r="A870" s="43">
        <f t="shared" si="13"/>
        <v>62883</v>
      </c>
      <c r="B870" s="19">
        <v>0</v>
      </c>
    </row>
    <row r="871" spans="1:2" ht="16.05" customHeight="1" x14ac:dyDescent="0.25">
      <c r="A871" s="43">
        <f t="shared" si="13"/>
        <v>62914</v>
      </c>
      <c r="B871" s="19">
        <v>0</v>
      </c>
    </row>
    <row r="872" spans="1:2" ht="16.05" customHeight="1" x14ac:dyDescent="0.25">
      <c r="A872" s="43">
        <f t="shared" si="13"/>
        <v>62944</v>
      </c>
      <c r="B872" s="19">
        <v>0</v>
      </c>
    </row>
    <row r="873" spans="1:2" ht="16.05" customHeight="1" x14ac:dyDescent="0.25">
      <c r="A873" s="43">
        <f t="shared" si="13"/>
        <v>62975</v>
      </c>
      <c r="B873" s="19">
        <v>0</v>
      </c>
    </row>
    <row r="874" spans="1:2" ht="16.05" customHeight="1" x14ac:dyDescent="0.25">
      <c r="A874" s="43">
        <f t="shared" si="13"/>
        <v>63005</v>
      </c>
      <c r="B874" s="19">
        <v>0</v>
      </c>
    </row>
    <row r="875" spans="1:2" ht="16.05" customHeight="1" x14ac:dyDescent="0.25">
      <c r="A875" s="43">
        <f t="shared" si="13"/>
        <v>63036</v>
      </c>
      <c r="B875" s="19">
        <v>0</v>
      </c>
    </row>
    <row r="876" spans="1:2" ht="16.05" customHeight="1" x14ac:dyDescent="0.25">
      <c r="A876" s="43">
        <f t="shared" si="13"/>
        <v>63067</v>
      </c>
      <c r="B876" s="19">
        <v>0</v>
      </c>
    </row>
    <row r="877" spans="1:2" ht="16.05" customHeight="1" x14ac:dyDescent="0.25">
      <c r="A877" s="43">
        <f t="shared" si="13"/>
        <v>63097</v>
      </c>
      <c r="B877" s="19">
        <v>0</v>
      </c>
    </row>
    <row r="878" spans="1:2" ht="16.05" customHeight="1" x14ac:dyDescent="0.25">
      <c r="A878" s="43">
        <f t="shared" si="13"/>
        <v>63128</v>
      </c>
      <c r="B878" s="19">
        <v>0</v>
      </c>
    </row>
    <row r="879" spans="1:2" ht="16.05" customHeight="1" x14ac:dyDescent="0.25">
      <c r="A879" s="43">
        <f t="shared" si="13"/>
        <v>63158</v>
      </c>
      <c r="B879" s="19">
        <v>0</v>
      </c>
    </row>
    <row r="880" spans="1:2" ht="16.05" customHeight="1" x14ac:dyDescent="0.25">
      <c r="A880" s="43">
        <f t="shared" si="13"/>
        <v>63189</v>
      </c>
      <c r="B880" s="19">
        <v>0</v>
      </c>
    </row>
    <row r="881" spans="1:2" ht="16.05" customHeight="1" x14ac:dyDescent="0.25">
      <c r="A881" s="43">
        <f t="shared" si="13"/>
        <v>63220</v>
      </c>
      <c r="B881" s="19">
        <v>0</v>
      </c>
    </row>
    <row r="882" spans="1:2" ht="16.05" customHeight="1" x14ac:dyDescent="0.25">
      <c r="A882" s="43">
        <f t="shared" si="13"/>
        <v>63248</v>
      </c>
      <c r="B882" s="19">
        <v>0</v>
      </c>
    </row>
    <row r="883" spans="1:2" ht="16.05" customHeight="1" x14ac:dyDescent="0.25">
      <c r="A883" s="43">
        <f t="shared" si="13"/>
        <v>63279</v>
      </c>
      <c r="B883" s="19">
        <v>0</v>
      </c>
    </row>
    <row r="884" spans="1:2" ht="16.05" customHeight="1" x14ac:dyDescent="0.25">
      <c r="A884" s="43">
        <f t="shared" si="13"/>
        <v>63309</v>
      </c>
      <c r="B884" s="19">
        <v>0</v>
      </c>
    </row>
    <row r="885" spans="1:2" ht="16.05" customHeight="1" x14ac:dyDescent="0.25">
      <c r="A885" s="43">
        <f t="shared" si="13"/>
        <v>63340</v>
      </c>
      <c r="B885" s="19">
        <v>0</v>
      </c>
    </row>
    <row r="886" spans="1:2" ht="16.05" customHeight="1" x14ac:dyDescent="0.25">
      <c r="A886" s="43">
        <f t="shared" si="13"/>
        <v>63370</v>
      </c>
      <c r="B886" s="19">
        <v>0</v>
      </c>
    </row>
    <row r="887" spans="1:2" ht="16.05" customHeight="1" x14ac:dyDescent="0.25">
      <c r="A887" s="43">
        <f t="shared" si="13"/>
        <v>63401</v>
      </c>
      <c r="B887" s="19">
        <v>0</v>
      </c>
    </row>
    <row r="888" spans="1:2" ht="16.05" customHeight="1" x14ac:dyDescent="0.25">
      <c r="A888" s="43">
        <f t="shared" si="13"/>
        <v>63432</v>
      </c>
      <c r="B888" s="19">
        <v>0</v>
      </c>
    </row>
    <row r="889" spans="1:2" ht="16.05" customHeight="1" x14ac:dyDescent="0.25">
      <c r="A889" s="43">
        <f t="shared" si="13"/>
        <v>63462</v>
      </c>
      <c r="B889" s="19">
        <v>0</v>
      </c>
    </row>
    <row r="890" spans="1:2" ht="16.05" customHeight="1" x14ac:dyDescent="0.25">
      <c r="A890" s="43">
        <f t="shared" si="13"/>
        <v>63493</v>
      </c>
      <c r="B890" s="19">
        <v>0</v>
      </c>
    </row>
    <row r="891" spans="1:2" ht="16.05" customHeight="1" x14ac:dyDescent="0.25">
      <c r="A891" s="43">
        <f t="shared" si="13"/>
        <v>63523</v>
      </c>
      <c r="B891" s="19">
        <v>0</v>
      </c>
    </row>
    <row r="892" spans="1:2" ht="16.05" customHeight="1" x14ac:dyDescent="0.25">
      <c r="A892" s="43">
        <f t="shared" si="13"/>
        <v>63554</v>
      </c>
      <c r="B892" s="19">
        <v>0</v>
      </c>
    </row>
    <row r="893" spans="1:2" ht="16.05" customHeight="1" x14ac:dyDescent="0.25">
      <c r="A893" s="43">
        <f t="shared" si="13"/>
        <v>63585</v>
      </c>
      <c r="B893" s="19">
        <v>0</v>
      </c>
    </row>
    <row r="894" spans="1:2" ht="16.05" customHeight="1" x14ac:dyDescent="0.25">
      <c r="A894" s="43">
        <f t="shared" si="13"/>
        <v>63613</v>
      </c>
      <c r="B894" s="19">
        <v>0</v>
      </c>
    </row>
    <row r="895" spans="1:2" ht="16.05" customHeight="1" x14ac:dyDescent="0.25">
      <c r="A895" s="43">
        <f t="shared" si="13"/>
        <v>63644</v>
      </c>
      <c r="B895" s="19">
        <v>0</v>
      </c>
    </row>
    <row r="896" spans="1:2" ht="16.05" customHeight="1" x14ac:dyDescent="0.25">
      <c r="A896" s="43">
        <f t="shared" si="13"/>
        <v>63674</v>
      </c>
      <c r="B896" s="19">
        <v>0</v>
      </c>
    </row>
    <row r="897" spans="1:2" ht="16.05" customHeight="1" x14ac:dyDescent="0.25">
      <c r="A897" s="43">
        <f t="shared" si="13"/>
        <v>63705</v>
      </c>
      <c r="B897" s="19">
        <v>0</v>
      </c>
    </row>
    <row r="898" spans="1:2" ht="16.05" customHeight="1" x14ac:dyDescent="0.25">
      <c r="A898" s="43">
        <f t="shared" si="13"/>
        <v>63735</v>
      </c>
      <c r="B898" s="19">
        <v>0</v>
      </c>
    </row>
    <row r="899" spans="1:2" ht="16.05" customHeight="1" x14ac:dyDescent="0.25">
      <c r="A899" s="43">
        <f t="shared" si="13"/>
        <v>63766</v>
      </c>
      <c r="B899" s="19">
        <v>0</v>
      </c>
    </row>
    <row r="900" spans="1:2" ht="16.05" customHeight="1" x14ac:dyDescent="0.25">
      <c r="A900" s="43">
        <f t="shared" si="13"/>
        <v>63797</v>
      </c>
      <c r="B900" s="19">
        <v>0</v>
      </c>
    </row>
    <row r="901" spans="1:2" ht="16.05" customHeight="1" x14ac:dyDescent="0.25">
      <c r="A901" s="43">
        <f t="shared" si="13"/>
        <v>63827</v>
      </c>
      <c r="B901" s="19">
        <v>0</v>
      </c>
    </row>
    <row r="902" spans="1:2" ht="16.05" customHeight="1" x14ac:dyDescent="0.25">
      <c r="A902" s="43">
        <f t="shared" si="13"/>
        <v>63858</v>
      </c>
      <c r="B902" s="19">
        <v>0</v>
      </c>
    </row>
    <row r="903" spans="1:2" ht="16.05" customHeight="1" x14ac:dyDescent="0.25">
      <c r="A903" s="43">
        <f t="shared" ref="A903:A966" si="14">DATE(YEAR(A902),MONTH(A902)+2,1-1)</f>
        <v>63888</v>
      </c>
      <c r="B903" s="19">
        <v>0</v>
      </c>
    </row>
    <row r="904" spans="1:2" ht="16.05" customHeight="1" x14ac:dyDescent="0.25">
      <c r="A904" s="43">
        <f t="shared" si="14"/>
        <v>63919</v>
      </c>
      <c r="B904" s="19">
        <v>0</v>
      </c>
    </row>
    <row r="905" spans="1:2" ht="16.05" customHeight="1" x14ac:dyDescent="0.25">
      <c r="A905" s="43">
        <f t="shared" si="14"/>
        <v>63950</v>
      </c>
      <c r="B905" s="19">
        <v>0</v>
      </c>
    </row>
    <row r="906" spans="1:2" ht="16.05" customHeight="1" x14ac:dyDescent="0.25">
      <c r="A906" s="43">
        <f t="shared" si="14"/>
        <v>63978</v>
      </c>
      <c r="B906" s="19">
        <v>0</v>
      </c>
    </row>
    <row r="907" spans="1:2" ht="16.05" customHeight="1" x14ac:dyDescent="0.25">
      <c r="A907" s="43">
        <f t="shared" si="14"/>
        <v>64009</v>
      </c>
      <c r="B907" s="19">
        <v>0</v>
      </c>
    </row>
    <row r="908" spans="1:2" ht="16.05" customHeight="1" x14ac:dyDescent="0.25">
      <c r="A908" s="43">
        <f t="shared" si="14"/>
        <v>64039</v>
      </c>
      <c r="B908" s="19">
        <v>0</v>
      </c>
    </row>
    <row r="909" spans="1:2" ht="16.05" customHeight="1" x14ac:dyDescent="0.25">
      <c r="A909" s="43">
        <f t="shared" si="14"/>
        <v>64070</v>
      </c>
      <c r="B909" s="19">
        <v>0</v>
      </c>
    </row>
    <row r="910" spans="1:2" ht="16.05" customHeight="1" x14ac:dyDescent="0.25">
      <c r="A910" s="43">
        <f t="shared" si="14"/>
        <v>64100</v>
      </c>
      <c r="B910" s="19">
        <v>0</v>
      </c>
    </row>
    <row r="911" spans="1:2" ht="16.05" customHeight="1" x14ac:dyDescent="0.25">
      <c r="A911" s="43">
        <f t="shared" si="14"/>
        <v>64131</v>
      </c>
      <c r="B911" s="19">
        <v>0</v>
      </c>
    </row>
    <row r="912" spans="1:2" ht="16.05" customHeight="1" x14ac:dyDescent="0.25">
      <c r="A912" s="43">
        <f t="shared" si="14"/>
        <v>64162</v>
      </c>
      <c r="B912" s="19">
        <v>0</v>
      </c>
    </row>
    <row r="913" spans="1:2" ht="16.05" customHeight="1" x14ac:dyDescent="0.25">
      <c r="A913" s="43">
        <f t="shared" si="14"/>
        <v>64192</v>
      </c>
      <c r="B913" s="19">
        <v>0</v>
      </c>
    </row>
    <row r="914" spans="1:2" ht="16.05" customHeight="1" x14ac:dyDescent="0.25">
      <c r="A914" s="43">
        <f t="shared" si="14"/>
        <v>64223</v>
      </c>
      <c r="B914" s="19">
        <v>0</v>
      </c>
    </row>
    <row r="915" spans="1:2" ht="16.05" customHeight="1" x14ac:dyDescent="0.25">
      <c r="A915" s="43">
        <f t="shared" si="14"/>
        <v>64253</v>
      </c>
      <c r="B915" s="19">
        <v>0</v>
      </c>
    </row>
    <row r="916" spans="1:2" ht="16.05" customHeight="1" x14ac:dyDescent="0.25">
      <c r="A916" s="43">
        <f t="shared" si="14"/>
        <v>64284</v>
      </c>
      <c r="B916" s="19">
        <v>0</v>
      </c>
    </row>
    <row r="917" spans="1:2" ht="16.05" customHeight="1" x14ac:dyDescent="0.25">
      <c r="A917" s="43">
        <f t="shared" si="14"/>
        <v>64315</v>
      </c>
      <c r="B917" s="19">
        <v>0</v>
      </c>
    </row>
    <row r="918" spans="1:2" ht="16.05" customHeight="1" x14ac:dyDescent="0.25">
      <c r="A918" s="43">
        <f t="shared" si="14"/>
        <v>64344</v>
      </c>
      <c r="B918" s="19">
        <v>0</v>
      </c>
    </row>
    <row r="919" spans="1:2" ht="16.05" customHeight="1" x14ac:dyDescent="0.25">
      <c r="A919" s="43">
        <f t="shared" si="14"/>
        <v>64375</v>
      </c>
      <c r="B919" s="19">
        <v>0</v>
      </c>
    </row>
    <row r="920" spans="1:2" ht="16.05" customHeight="1" x14ac:dyDescent="0.25">
      <c r="A920" s="43">
        <f t="shared" si="14"/>
        <v>64405</v>
      </c>
      <c r="B920" s="19">
        <v>0</v>
      </c>
    </row>
    <row r="921" spans="1:2" ht="16.05" customHeight="1" x14ac:dyDescent="0.25">
      <c r="A921" s="43">
        <f t="shared" si="14"/>
        <v>64436</v>
      </c>
      <c r="B921" s="19">
        <v>0</v>
      </c>
    </row>
    <row r="922" spans="1:2" ht="16.05" customHeight="1" x14ac:dyDescent="0.25">
      <c r="A922" s="43">
        <f t="shared" si="14"/>
        <v>64466</v>
      </c>
      <c r="B922" s="19">
        <v>0</v>
      </c>
    </row>
    <row r="923" spans="1:2" ht="16.05" customHeight="1" x14ac:dyDescent="0.25">
      <c r="A923" s="43">
        <f t="shared" si="14"/>
        <v>64497</v>
      </c>
      <c r="B923" s="19">
        <v>0</v>
      </c>
    </row>
    <row r="924" spans="1:2" ht="16.05" customHeight="1" x14ac:dyDescent="0.25">
      <c r="A924" s="43">
        <f t="shared" si="14"/>
        <v>64528</v>
      </c>
      <c r="B924" s="19">
        <v>0</v>
      </c>
    </row>
    <row r="925" spans="1:2" ht="16.05" customHeight="1" x14ac:dyDescent="0.25">
      <c r="A925" s="43">
        <f t="shared" si="14"/>
        <v>64558</v>
      </c>
      <c r="B925" s="19">
        <v>0</v>
      </c>
    </row>
    <row r="926" spans="1:2" ht="16.05" customHeight="1" x14ac:dyDescent="0.25">
      <c r="A926" s="43">
        <f t="shared" si="14"/>
        <v>64589</v>
      </c>
      <c r="B926" s="19">
        <v>0</v>
      </c>
    </row>
    <row r="927" spans="1:2" ht="16.05" customHeight="1" x14ac:dyDescent="0.25">
      <c r="A927" s="43">
        <f t="shared" si="14"/>
        <v>64619</v>
      </c>
      <c r="B927" s="19">
        <v>0</v>
      </c>
    </row>
    <row r="928" spans="1:2" ht="16.05" customHeight="1" x14ac:dyDescent="0.25">
      <c r="A928" s="43">
        <f t="shared" si="14"/>
        <v>64650</v>
      </c>
      <c r="B928" s="19">
        <v>0</v>
      </c>
    </row>
    <row r="929" spans="1:2" ht="16.05" customHeight="1" x14ac:dyDescent="0.25">
      <c r="A929" s="43">
        <f t="shared" si="14"/>
        <v>64681</v>
      </c>
      <c r="B929" s="19">
        <v>0</v>
      </c>
    </row>
    <row r="930" spans="1:2" ht="16.05" customHeight="1" x14ac:dyDescent="0.25">
      <c r="A930" s="43">
        <f t="shared" si="14"/>
        <v>64709</v>
      </c>
      <c r="B930" s="19">
        <v>0</v>
      </c>
    </row>
    <row r="931" spans="1:2" ht="16.05" customHeight="1" x14ac:dyDescent="0.25">
      <c r="A931" s="43">
        <f t="shared" si="14"/>
        <v>64740</v>
      </c>
      <c r="B931" s="19">
        <v>0</v>
      </c>
    </row>
    <row r="932" spans="1:2" ht="16.05" customHeight="1" x14ac:dyDescent="0.25">
      <c r="A932" s="43">
        <f t="shared" si="14"/>
        <v>64770</v>
      </c>
      <c r="B932" s="19">
        <v>0</v>
      </c>
    </row>
    <row r="933" spans="1:2" ht="16.05" customHeight="1" x14ac:dyDescent="0.25">
      <c r="A933" s="43">
        <f t="shared" si="14"/>
        <v>64801</v>
      </c>
      <c r="B933" s="19">
        <v>0</v>
      </c>
    </row>
    <row r="934" spans="1:2" ht="16.05" customHeight="1" x14ac:dyDescent="0.25">
      <c r="A934" s="43">
        <f t="shared" si="14"/>
        <v>64831</v>
      </c>
      <c r="B934" s="19">
        <v>0</v>
      </c>
    </row>
    <row r="935" spans="1:2" ht="16.05" customHeight="1" x14ac:dyDescent="0.25">
      <c r="A935" s="43">
        <f t="shared" si="14"/>
        <v>64862</v>
      </c>
      <c r="B935" s="19">
        <v>0</v>
      </c>
    </row>
    <row r="936" spans="1:2" ht="16.05" customHeight="1" x14ac:dyDescent="0.25">
      <c r="A936" s="43">
        <f t="shared" si="14"/>
        <v>64893</v>
      </c>
      <c r="B936" s="19">
        <v>0</v>
      </c>
    </row>
    <row r="937" spans="1:2" ht="16.05" customHeight="1" x14ac:dyDescent="0.25">
      <c r="A937" s="43">
        <f t="shared" si="14"/>
        <v>64923</v>
      </c>
      <c r="B937" s="19">
        <v>0</v>
      </c>
    </row>
    <row r="938" spans="1:2" ht="16.05" customHeight="1" x14ac:dyDescent="0.25">
      <c r="A938" s="43">
        <f t="shared" si="14"/>
        <v>64954</v>
      </c>
      <c r="B938" s="19">
        <v>0</v>
      </c>
    </row>
    <row r="939" spans="1:2" ht="16.05" customHeight="1" x14ac:dyDescent="0.25">
      <c r="A939" s="43">
        <f t="shared" si="14"/>
        <v>64984</v>
      </c>
      <c r="B939" s="19">
        <v>0</v>
      </c>
    </row>
    <row r="940" spans="1:2" ht="16.05" customHeight="1" x14ac:dyDescent="0.25">
      <c r="A940" s="43">
        <f t="shared" si="14"/>
        <v>65015</v>
      </c>
      <c r="B940" s="19">
        <v>0</v>
      </c>
    </row>
    <row r="941" spans="1:2" ht="16.05" customHeight="1" x14ac:dyDescent="0.25">
      <c r="A941" s="43">
        <f t="shared" si="14"/>
        <v>65046</v>
      </c>
      <c r="B941" s="19">
        <v>0</v>
      </c>
    </row>
    <row r="942" spans="1:2" ht="16.05" customHeight="1" x14ac:dyDescent="0.25">
      <c r="A942" s="43">
        <f t="shared" si="14"/>
        <v>65074</v>
      </c>
      <c r="B942" s="19">
        <v>0</v>
      </c>
    </row>
    <row r="943" spans="1:2" ht="16.05" customHeight="1" x14ac:dyDescent="0.25">
      <c r="A943" s="43">
        <f t="shared" si="14"/>
        <v>65105</v>
      </c>
      <c r="B943" s="19">
        <v>0</v>
      </c>
    </row>
    <row r="944" spans="1:2" ht="16.05" customHeight="1" x14ac:dyDescent="0.25">
      <c r="A944" s="43">
        <f t="shared" si="14"/>
        <v>65135</v>
      </c>
      <c r="B944" s="19">
        <v>0</v>
      </c>
    </row>
    <row r="945" spans="1:2" ht="16.05" customHeight="1" x14ac:dyDescent="0.25">
      <c r="A945" s="43">
        <f t="shared" si="14"/>
        <v>65166</v>
      </c>
      <c r="B945" s="19">
        <v>0</v>
      </c>
    </row>
    <row r="946" spans="1:2" ht="16.05" customHeight="1" x14ac:dyDescent="0.25">
      <c r="A946" s="43">
        <f t="shared" si="14"/>
        <v>65196</v>
      </c>
      <c r="B946" s="19">
        <v>0</v>
      </c>
    </row>
    <row r="947" spans="1:2" ht="16.05" customHeight="1" x14ac:dyDescent="0.25">
      <c r="A947" s="43">
        <f t="shared" si="14"/>
        <v>65227</v>
      </c>
      <c r="B947" s="19">
        <v>0</v>
      </c>
    </row>
    <row r="948" spans="1:2" ht="16.05" customHeight="1" x14ac:dyDescent="0.25">
      <c r="A948" s="43">
        <f t="shared" si="14"/>
        <v>65258</v>
      </c>
      <c r="B948" s="19">
        <v>0</v>
      </c>
    </row>
    <row r="949" spans="1:2" ht="16.05" customHeight="1" x14ac:dyDescent="0.25">
      <c r="A949" s="43">
        <f t="shared" si="14"/>
        <v>65288</v>
      </c>
      <c r="B949" s="19">
        <v>0</v>
      </c>
    </row>
    <row r="950" spans="1:2" ht="16.05" customHeight="1" x14ac:dyDescent="0.25">
      <c r="A950" s="43">
        <f t="shared" si="14"/>
        <v>65319</v>
      </c>
      <c r="B950" s="19">
        <v>0</v>
      </c>
    </row>
    <row r="951" spans="1:2" ht="16.05" customHeight="1" x14ac:dyDescent="0.25">
      <c r="A951" s="43">
        <f t="shared" si="14"/>
        <v>65349</v>
      </c>
      <c r="B951" s="19">
        <v>0</v>
      </c>
    </row>
    <row r="952" spans="1:2" ht="16.05" customHeight="1" x14ac:dyDescent="0.25">
      <c r="A952" s="43">
        <f t="shared" si="14"/>
        <v>65380</v>
      </c>
      <c r="B952" s="19">
        <v>0</v>
      </c>
    </row>
    <row r="953" spans="1:2" ht="16.05" customHeight="1" x14ac:dyDescent="0.25">
      <c r="A953" s="43">
        <f t="shared" si="14"/>
        <v>65411</v>
      </c>
      <c r="B953" s="19">
        <v>0</v>
      </c>
    </row>
    <row r="954" spans="1:2" ht="16.05" customHeight="1" x14ac:dyDescent="0.25">
      <c r="A954" s="43">
        <f t="shared" si="14"/>
        <v>65439</v>
      </c>
      <c r="B954" s="19">
        <v>0</v>
      </c>
    </row>
    <row r="955" spans="1:2" ht="16.05" customHeight="1" x14ac:dyDescent="0.25">
      <c r="A955" s="43">
        <f t="shared" si="14"/>
        <v>65470</v>
      </c>
      <c r="B955" s="19">
        <v>0</v>
      </c>
    </row>
    <row r="956" spans="1:2" ht="16.05" customHeight="1" x14ac:dyDescent="0.25">
      <c r="A956" s="43">
        <f t="shared" si="14"/>
        <v>65500</v>
      </c>
      <c r="B956" s="19">
        <v>0</v>
      </c>
    </row>
    <row r="957" spans="1:2" ht="16.05" customHeight="1" x14ac:dyDescent="0.25">
      <c r="A957" s="43">
        <f t="shared" si="14"/>
        <v>65531</v>
      </c>
      <c r="B957" s="19">
        <v>0</v>
      </c>
    </row>
    <row r="958" spans="1:2" ht="16.05" customHeight="1" x14ac:dyDescent="0.25">
      <c r="A958" s="43">
        <f t="shared" si="14"/>
        <v>65561</v>
      </c>
      <c r="B958" s="19">
        <v>0</v>
      </c>
    </row>
    <row r="959" spans="1:2" ht="16.05" customHeight="1" x14ac:dyDescent="0.25">
      <c r="A959" s="43">
        <f t="shared" si="14"/>
        <v>65592</v>
      </c>
      <c r="B959" s="19">
        <v>0</v>
      </c>
    </row>
    <row r="960" spans="1:2" ht="16.05" customHeight="1" x14ac:dyDescent="0.25">
      <c r="A960" s="43">
        <f t="shared" si="14"/>
        <v>65623</v>
      </c>
      <c r="B960" s="19">
        <v>0</v>
      </c>
    </row>
    <row r="961" spans="1:2" ht="16.05" customHeight="1" x14ac:dyDescent="0.25">
      <c r="A961" s="43">
        <f t="shared" si="14"/>
        <v>65653</v>
      </c>
      <c r="B961" s="19">
        <v>0</v>
      </c>
    </row>
    <row r="962" spans="1:2" ht="16.05" customHeight="1" x14ac:dyDescent="0.25">
      <c r="A962" s="43">
        <f t="shared" si="14"/>
        <v>65684</v>
      </c>
      <c r="B962" s="19">
        <v>0</v>
      </c>
    </row>
    <row r="963" spans="1:2" ht="16.05" customHeight="1" x14ac:dyDescent="0.25">
      <c r="A963" s="43">
        <f t="shared" si="14"/>
        <v>65714</v>
      </c>
      <c r="B963" s="19">
        <v>0</v>
      </c>
    </row>
    <row r="964" spans="1:2" ht="16.05" customHeight="1" x14ac:dyDescent="0.25">
      <c r="A964" s="43">
        <f t="shared" si="14"/>
        <v>65745</v>
      </c>
      <c r="B964" s="19">
        <v>0</v>
      </c>
    </row>
    <row r="965" spans="1:2" ht="16.05" customHeight="1" x14ac:dyDescent="0.25">
      <c r="A965" s="43">
        <f t="shared" si="14"/>
        <v>65776</v>
      </c>
      <c r="B965" s="19">
        <v>0</v>
      </c>
    </row>
    <row r="966" spans="1:2" ht="16.05" customHeight="1" x14ac:dyDescent="0.25">
      <c r="A966" s="43">
        <f t="shared" si="14"/>
        <v>65805</v>
      </c>
      <c r="B966" s="19">
        <v>0</v>
      </c>
    </row>
    <row r="967" spans="1:2" ht="16.05" customHeight="1" x14ac:dyDescent="0.25">
      <c r="A967" s="43">
        <f t="shared" ref="A967:A976" si="15">DATE(YEAR(A966),MONTH(A966)+2,1-1)</f>
        <v>65836</v>
      </c>
      <c r="B967" s="19">
        <v>0</v>
      </c>
    </row>
    <row r="968" spans="1:2" ht="16.05" customHeight="1" x14ac:dyDescent="0.25">
      <c r="A968" s="43">
        <f t="shared" si="15"/>
        <v>65866</v>
      </c>
      <c r="B968" s="19">
        <v>0</v>
      </c>
    </row>
    <row r="969" spans="1:2" ht="16.05" customHeight="1" x14ac:dyDescent="0.25">
      <c r="A969" s="43">
        <f t="shared" si="15"/>
        <v>65897</v>
      </c>
      <c r="B969" s="19">
        <v>0</v>
      </c>
    </row>
    <row r="970" spans="1:2" ht="16.05" customHeight="1" x14ac:dyDescent="0.25">
      <c r="A970" s="43">
        <f t="shared" si="15"/>
        <v>65927</v>
      </c>
      <c r="B970" s="19">
        <v>0</v>
      </c>
    </row>
    <row r="971" spans="1:2" ht="16.05" customHeight="1" x14ac:dyDescent="0.25">
      <c r="A971" s="43">
        <f t="shared" si="15"/>
        <v>65958</v>
      </c>
      <c r="B971" s="19">
        <v>0</v>
      </c>
    </row>
    <row r="972" spans="1:2" ht="16.05" customHeight="1" x14ac:dyDescent="0.25">
      <c r="A972" s="43">
        <f t="shared" si="15"/>
        <v>65989</v>
      </c>
      <c r="B972" s="19">
        <v>0</v>
      </c>
    </row>
    <row r="973" spans="1:2" ht="16.05" customHeight="1" x14ac:dyDescent="0.25">
      <c r="A973" s="43">
        <f t="shared" si="15"/>
        <v>66019</v>
      </c>
      <c r="B973" s="19">
        <v>0</v>
      </c>
    </row>
    <row r="974" spans="1:2" ht="16.05" customHeight="1" x14ac:dyDescent="0.25">
      <c r="A974" s="43">
        <f t="shared" si="15"/>
        <v>66050</v>
      </c>
      <c r="B974" s="19">
        <v>0</v>
      </c>
    </row>
    <row r="975" spans="1:2" ht="16.05" customHeight="1" x14ac:dyDescent="0.25">
      <c r="A975" s="43">
        <f t="shared" si="15"/>
        <v>66080</v>
      </c>
      <c r="B975" s="19">
        <v>0</v>
      </c>
    </row>
    <row r="976" spans="1:2" ht="16.05" customHeight="1" x14ac:dyDescent="0.25">
      <c r="A976" s="43">
        <f t="shared" si="15"/>
        <v>66111</v>
      </c>
      <c r="B976" s="19">
        <v>0</v>
      </c>
    </row>
  </sheetData>
  <phoneticPr fontId="5" type="noConversion"/>
  <dataValidations count="1">
    <dataValidation type="decimal" operator="greaterThanOrEqual" allowBlank="1" showInputMessage="1" showErrorMessage="1" errorTitle="Invalid Amount" error="All ad hoc bond repayments should be entered as positive values. Please enter a valid amount." sqref="B5:B976" xr:uid="{00000000-0002-0000-0400-000000000000}">
      <formula1>0</formula1>
    </dataValidation>
  </dataValidations>
  <pageMargins left="0.55118110236220474" right="0.55118110236220474" top="0.59055118110236227" bottom="0.59055118110236227" header="0.31496062992125984" footer="0.31496062992125984"/>
  <pageSetup paperSize="9" scale="99" fitToHeight="0" orientation="portrait" r:id="rId1"/>
  <headerFooter alignWithMargins="0">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34"/>
  <sheetViews>
    <sheetView zoomScale="95" zoomScaleNormal="95" workbookViewId="0">
      <pane ySplit="4" topLeftCell="A5" activePane="bottomLeft" state="frozen"/>
      <selection pane="bottomLeft" activeCell="A4" sqref="A4"/>
    </sheetView>
  </sheetViews>
  <sheetFormatPr defaultColWidth="9.109375" defaultRowHeight="16.05" customHeight="1" x14ac:dyDescent="0.25"/>
  <cols>
    <col min="1" max="1" width="16.77734375" style="35" customWidth="1"/>
    <col min="2" max="2" width="16.77734375" style="49" customWidth="1"/>
    <col min="3" max="8" width="16.77734375" style="15" customWidth="1"/>
    <col min="9" max="9" width="16.77734375" style="16" customWidth="1"/>
    <col min="10" max="10" width="5.6640625" style="48" customWidth="1"/>
    <col min="11" max="16" width="15.6640625" style="48" customWidth="1"/>
    <col min="17" max="16384" width="9.109375" style="48"/>
  </cols>
  <sheetData>
    <row r="1" spans="1:9" ht="16.05" customHeight="1" x14ac:dyDescent="0.25">
      <c r="A1" s="56" t="s">
        <v>16</v>
      </c>
      <c r="B1" s="46"/>
      <c r="I1" s="47"/>
    </row>
    <row r="2" spans="1:9" ht="16.05" customHeight="1" x14ac:dyDescent="0.25">
      <c r="A2" s="9" t="s">
        <v>20</v>
      </c>
      <c r="B2" s="10"/>
      <c r="I2" s="47"/>
    </row>
    <row r="3" spans="1:9" ht="16.05" customHeight="1" x14ac:dyDescent="0.25">
      <c r="A3" s="18" t="s">
        <v>40</v>
      </c>
    </row>
    <row r="4" spans="1:9" s="52" customFormat="1" ht="25.8" x14ac:dyDescent="0.25">
      <c r="A4" s="50" t="s">
        <v>43</v>
      </c>
      <c r="B4" s="51" t="s">
        <v>44</v>
      </c>
      <c r="C4" s="29" t="s">
        <v>6</v>
      </c>
      <c r="D4" s="29" t="s">
        <v>10</v>
      </c>
      <c r="E4" s="29" t="s">
        <v>21</v>
      </c>
      <c r="F4" s="29" t="s">
        <v>45</v>
      </c>
      <c r="G4" s="29" t="s">
        <v>46</v>
      </c>
      <c r="H4" s="29" t="s">
        <v>47</v>
      </c>
      <c r="I4" s="30" t="s">
        <v>17</v>
      </c>
    </row>
    <row r="5" spans="1:9" ht="16.05" customHeight="1" x14ac:dyDescent="0.25">
      <c r="A5" s="35">
        <f>DATE(YEAR(MonthlyAmort!$F$4)+1,MONTH(MonthlyAmort!$F$4)+1,0)</f>
        <v>46053</v>
      </c>
      <c r="B5" s="49">
        <v>1</v>
      </c>
      <c r="C5" s="15">
        <f>MonthlyAmort!$C$4</f>
        <v>2000000</v>
      </c>
      <c r="D5" s="15">
        <f ca="1">SUM(OFFSET(MonthlyAmort!$D$7,1+(($B5-1)*12),0,12,1))</f>
        <v>225767.09459402144</v>
      </c>
      <c r="E5" s="15">
        <f ca="1">SUM(OFFSET(MonthlyAmort!$E$7,1+(($B5-1)*12),0,12,1))</f>
        <v>0</v>
      </c>
      <c r="F5" s="15">
        <f ca="1">SUM(OFFSET(MonthlyAmort!$F$7,1+(($B5-1)*12),0,12,1))</f>
        <v>191054.64862782383</v>
      </c>
      <c r="G5" s="15">
        <f ca="1">SUM(OFFSET(MonthlyAmort!$G$7,1+(($B5-1)*12),0,12,1))</f>
        <v>34712.445966197614</v>
      </c>
      <c r="H5" s="15">
        <f t="shared" ref="H5:H34" ca="1" si="0">IF(ROUND(C5-G5,2)=0,0,C5-G5)</f>
        <v>1965287.5540338024</v>
      </c>
      <c r="I5" s="16">
        <f t="shared" ref="I5:I34" ca="1" si="1">IF($C$5=0,0,H5/$C$5)</f>
        <v>0.9826437770169012</v>
      </c>
    </row>
    <row r="6" spans="1:9" ht="16.05" customHeight="1" x14ac:dyDescent="0.25">
      <c r="A6" s="35">
        <f>DATE(YEAR(A5)+1,MONTH(A5)+1,0)</f>
        <v>46418</v>
      </c>
      <c r="B6" s="49">
        <v>2</v>
      </c>
      <c r="C6" s="15">
        <f t="shared" ref="C6:C34" ca="1" si="2">H5</f>
        <v>1965287.5540338024</v>
      </c>
      <c r="D6" s="15">
        <f ca="1">SUM(OFFSET(MonthlyAmort!$D$7,1+(($B6-1)*12),0,12,1))</f>
        <v>219988.24665558347</v>
      </c>
      <c r="E6" s="15">
        <f ca="1">SUM(OFFSET(MonthlyAmort!$E$7,1+(($B6-1)*12),0,12,1))</f>
        <v>0</v>
      </c>
      <c r="F6" s="15">
        <f ca="1">SUM(OFFSET(MonthlyAmort!$F$7,1+(($B6-1)*12),0,12,1))</f>
        <v>180127.27159454999</v>
      </c>
      <c r="G6" s="15">
        <f ca="1">SUM(OFFSET(MonthlyAmort!$G$7,1+(($B6-1)*12),0,12,1))</f>
        <v>39860.975061033445</v>
      </c>
      <c r="H6" s="15">
        <f t="shared" ca="1" si="0"/>
        <v>1925426.578972769</v>
      </c>
      <c r="I6" s="16">
        <f t="shared" ca="1" si="1"/>
        <v>0.96271328948638446</v>
      </c>
    </row>
    <row r="7" spans="1:9" ht="16.05" customHeight="1" x14ac:dyDescent="0.25">
      <c r="A7" s="35">
        <f t="shared" ref="A7:A34" si="3">DATE(YEAR(A6)+1,MONTH(A6)+1,0)</f>
        <v>46783</v>
      </c>
      <c r="B7" s="49">
        <v>3</v>
      </c>
      <c r="C7" s="15">
        <f t="shared" ca="1" si="2"/>
        <v>1925426.578972769</v>
      </c>
      <c r="D7" s="15">
        <f ca="1">SUM(OFFSET(MonthlyAmort!$D$7,1+(($B7-1)*12),0,12,1))</f>
        <v>219988.24665558347</v>
      </c>
      <c r="E7" s="15">
        <f ca="1">SUM(OFFSET(MonthlyAmort!$E$7,1+(($B7-1)*12),0,12,1))</f>
        <v>0</v>
      </c>
      <c r="F7" s="15">
        <f ca="1">SUM(OFFSET(MonthlyAmort!$F$7,1+(($B7-1)*12),0,12,1))</f>
        <v>176279.72495184545</v>
      </c>
      <c r="G7" s="15">
        <f ca="1">SUM(OFFSET(MonthlyAmort!$G$7,1+(($B7-1)*12),0,12,1))</f>
        <v>43708.521703738006</v>
      </c>
      <c r="H7" s="15">
        <f t="shared" ca="1" si="0"/>
        <v>1881718.0572690309</v>
      </c>
      <c r="I7" s="16">
        <f t="shared" ca="1" si="1"/>
        <v>0.94085902863451543</v>
      </c>
    </row>
    <row r="8" spans="1:9" ht="16.05" customHeight="1" x14ac:dyDescent="0.25">
      <c r="A8" s="35">
        <f t="shared" si="3"/>
        <v>47149</v>
      </c>
      <c r="B8" s="49">
        <v>4</v>
      </c>
      <c r="C8" s="15">
        <f t="shared" ca="1" si="2"/>
        <v>1881718.0572690309</v>
      </c>
      <c r="D8" s="15">
        <f ca="1">SUM(OFFSET(MonthlyAmort!$D$7,1+(($B8-1)*12),0,12,1))</f>
        <v>219988.24665558347</v>
      </c>
      <c r="E8" s="15">
        <f ca="1">SUM(OFFSET(MonthlyAmort!$E$7,1+(($B8-1)*12),0,12,1))</f>
        <v>0</v>
      </c>
      <c r="F8" s="15">
        <f ca="1">SUM(OFFSET(MonthlyAmort!$F$7,1+(($B8-1)*12),0,12,1))</f>
        <v>172060.79714886766</v>
      </c>
      <c r="G8" s="15">
        <f ca="1">SUM(OFFSET(MonthlyAmort!$G$7,1+(($B8-1)*12),0,12,1))</f>
        <v>47927.449506715762</v>
      </c>
      <c r="H8" s="15">
        <f t="shared" ca="1" si="0"/>
        <v>1833790.6077623151</v>
      </c>
      <c r="I8" s="16">
        <f t="shared" ca="1" si="1"/>
        <v>0.91689530388115759</v>
      </c>
    </row>
    <row r="9" spans="1:9" ht="16.05" customHeight="1" x14ac:dyDescent="0.25">
      <c r="A9" s="35">
        <f t="shared" si="3"/>
        <v>47514</v>
      </c>
      <c r="B9" s="49">
        <v>5</v>
      </c>
      <c r="C9" s="15">
        <f t="shared" ca="1" si="2"/>
        <v>1833790.6077623151</v>
      </c>
      <c r="D9" s="15">
        <f ca="1">SUM(OFFSET(MonthlyAmort!$D$7,1+(($B9-1)*12),0,12,1))</f>
        <v>219988.24665558347</v>
      </c>
      <c r="E9" s="15">
        <f ca="1">SUM(OFFSET(MonthlyAmort!$E$7,1+(($B9-1)*12),0,12,1))</f>
        <v>0</v>
      </c>
      <c r="F9" s="15">
        <f ca="1">SUM(OFFSET(MonthlyAmort!$F$7,1+(($B9-1)*12),0,12,1))</f>
        <v>167434.64093566398</v>
      </c>
      <c r="G9" s="15">
        <f ca="1">SUM(OFFSET(MonthlyAmort!$G$7,1+(($B9-1)*12),0,12,1))</f>
        <v>52553.605719919455</v>
      </c>
      <c r="H9" s="15">
        <f t="shared" ca="1" si="0"/>
        <v>1781237.0020423955</v>
      </c>
      <c r="I9" s="16">
        <f t="shared" ca="1" si="1"/>
        <v>0.89061850102119777</v>
      </c>
    </row>
    <row r="10" spans="1:9" ht="16.05" customHeight="1" x14ac:dyDescent="0.25">
      <c r="A10" s="35">
        <f t="shared" si="3"/>
        <v>47879</v>
      </c>
      <c r="B10" s="49">
        <v>6</v>
      </c>
      <c r="C10" s="15">
        <f t="shared" ca="1" si="2"/>
        <v>1781237.0020423955</v>
      </c>
      <c r="D10" s="15">
        <f ca="1">SUM(OFFSET(MonthlyAmort!$D$7,1+(($B10-1)*12),0,12,1))</f>
        <v>219988.24665558344</v>
      </c>
      <c r="E10" s="15">
        <f ca="1">SUM(OFFSET(MonthlyAmort!$E$7,1+(($B10-1)*12),0,12,1))</f>
        <v>0</v>
      </c>
      <c r="F10" s="15">
        <f ca="1">SUM(OFFSET(MonthlyAmort!$F$7,1+(($B10-1)*12),0,12,1))</f>
        <v>162361.94893703391</v>
      </c>
      <c r="G10" s="15">
        <f ca="1">SUM(OFFSET(MonthlyAmort!$G$7,1+(($B10-1)*12),0,12,1))</f>
        <v>57626.297718549482</v>
      </c>
      <c r="H10" s="15">
        <f t="shared" ca="1" si="0"/>
        <v>1723610.7043238461</v>
      </c>
      <c r="I10" s="16">
        <f t="shared" ca="1" si="1"/>
        <v>0.86180535216192311</v>
      </c>
    </row>
    <row r="11" spans="1:9" ht="16.05" customHeight="1" x14ac:dyDescent="0.25">
      <c r="A11" s="35">
        <f t="shared" si="3"/>
        <v>48244</v>
      </c>
      <c r="B11" s="49">
        <v>7</v>
      </c>
      <c r="C11" s="15">
        <f t="shared" ca="1" si="2"/>
        <v>1723610.7043238461</v>
      </c>
      <c r="D11" s="15">
        <f ca="1">SUM(OFFSET(MonthlyAmort!$D$7,1+(($B11-1)*12),0,12,1))</f>
        <v>219988.24665558338</v>
      </c>
      <c r="E11" s="15">
        <f ca="1">SUM(OFFSET(MonthlyAmort!$E$7,1+(($B11-1)*12),0,12,1))</f>
        <v>0</v>
      </c>
      <c r="F11" s="15">
        <f ca="1">SUM(OFFSET(MonthlyAmort!$F$7,1+(($B11-1)*12),0,12,1))</f>
        <v>156799.61966688908</v>
      </c>
      <c r="G11" s="15">
        <f ca="1">SUM(OFFSET(MonthlyAmort!$G$7,1+(($B11-1)*12),0,12,1))</f>
        <v>63188.62698869429</v>
      </c>
      <c r="H11" s="15">
        <f t="shared" ca="1" si="0"/>
        <v>1660422.0773351518</v>
      </c>
      <c r="I11" s="16">
        <f t="shared" ca="1" si="1"/>
        <v>0.83021103866757595</v>
      </c>
    </row>
    <row r="12" spans="1:9" ht="16.05" customHeight="1" x14ac:dyDescent="0.25">
      <c r="A12" s="35">
        <f t="shared" si="3"/>
        <v>48610</v>
      </c>
      <c r="B12" s="49">
        <v>8</v>
      </c>
      <c r="C12" s="15">
        <f t="shared" ca="1" si="2"/>
        <v>1660422.0773351518</v>
      </c>
      <c r="D12" s="15">
        <f ca="1">SUM(OFFSET(MonthlyAmort!$D$7,1+(($B12-1)*12),0,12,1))</f>
        <v>219988.24665558338</v>
      </c>
      <c r="E12" s="15">
        <f ca="1">SUM(OFFSET(MonthlyAmort!$E$7,1+(($B12-1)*12),0,12,1))</f>
        <v>0</v>
      </c>
      <c r="F12" s="15">
        <f ca="1">SUM(OFFSET(MonthlyAmort!$F$7,1+(($B12-1)*12),0,12,1))</f>
        <v>150700.39130493341</v>
      </c>
      <c r="G12" s="15">
        <f ca="1">SUM(OFFSET(MonthlyAmort!$G$7,1+(($B12-1)*12),0,12,1))</f>
        <v>69287.855350649959</v>
      </c>
      <c r="H12" s="15">
        <f t="shared" ca="1" si="0"/>
        <v>1591134.2219845019</v>
      </c>
      <c r="I12" s="16">
        <f t="shared" ca="1" si="1"/>
        <v>0.79556711099225097</v>
      </c>
    </row>
    <row r="13" spans="1:9" ht="16.05" customHeight="1" x14ac:dyDescent="0.25">
      <c r="A13" s="35">
        <f t="shared" si="3"/>
        <v>48975</v>
      </c>
      <c r="B13" s="49">
        <v>9</v>
      </c>
      <c r="C13" s="15">
        <f t="shared" ca="1" si="2"/>
        <v>1591134.2219845019</v>
      </c>
      <c r="D13" s="15">
        <f ca="1">SUM(OFFSET(MonthlyAmort!$D$7,1+(($B13-1)*12),0,12,1))</f>
        <v>219988.24665558338</v>
      </c>
      <c r="E13" s="15">
        <f ca="1">SUM(OFFSET(MonthlyAmort!$E$7,1+(($B13-1)*12),0,12,1))</f>
        <v>0</v>
      </c>
      <c r="F13" s="15">
        <f ca="1">SUM(OFFSET(MonthlyAmort!$F$7,1+(($B13-1)*12),0,12,1))</f>
        <v>144012.44012394987</v>
      </c>
      <c r="G13" s="15">
        <f ca="1">SUM(OFFSET(MonthlyAmort!$G$7,1+(($B13-1)*12),0,12,1))</f>
        <v>75975.806531633454</v>
      </c>
      <c r="H13" s="15">
        <f t="shared" ca="1" si="0"/>
        <v>1515158.4154528684</v>
      </c>
      <c r="I13" s="16">
        <f t="shared" ca="1" si="1"/>
        <v>0.75757920772643417</v>
      </c>
    </row>
    <row r="14" spans="1:9" ht="16.05" customHeight="1" x14ac:dyDescent="0.25">
      <c r="A14" s="35">
        <f t="shared" si="3"/>
        <v>49340</v>
      </c>
      <c r="B14" s="49">
        <v>10</v>
      </c>
      <c r="C14" s="15">
        <f t="shared" ca="1" si="2"/>
        <v>1515158.4154528684</v>
      </c>
      <c r="D14" s="15">
        <f ca="1">SUM(OFFSET(MonthlyAmort!$D$7,1+(($B14-1)*12),0,12,1))</f>
        <v>219988.24665558338</v>
      </c>
      <c r="E14" s="15">
        <f ca="1">SUM(OFFSET(MonthlyAmort!$E$7,1+(($B14-1)*12),0,12,1))</f>
        <v>0</v>
      </c>
      <c r="F14" s="15">
        <f ca="1">SUM(OFFSET(MonthlyAmort!$F$7,1+(($B14-1)*12),0,12,1))</f>
        <v>136678.94015562325</v>
      </c>
      <c r="G14" s="15">
        <f ca="1">SUM(OFFSET(MonthlyAmort!$G$7,1+(($B14-1)*12),0,12,1))</f>
        <v>83309.306499960134</v>
      </c>
      <c r="H14" s="15">
        <f t="shared" ca="1" si="0"/>
        <v>1431849.1089529083</v>
      </c>
      <c r="I14" s="16">
        <f t="shared" ca="1" si="1"/>
        <v>0.7159245544764542</v>
      </c>
    </row>
    <row r="15" spans="1:9" ht="16.05" customHeight="1" x14ac:dyDescent="0.25">
      <c r="A15" s="35">
        <f t="shared" si="3"/>
        <v>49705</v>
      </c>
      <c r="B15" s="49">
        <v>11</v>
      </c>
      <c r="C15" s="15">
        <f t="shared" ca="1" si="2"/>
        <v>1431849.1089529083</v>
      </c>
      <c r="D15" s="15">
        <f ca="1">SUM(OFFSET(MonthlyAmort!$D$7,1+(($B15-1)*12),0,12,1))</f>
        <v>219988.24665558338</v>
      </c>
      <c r="E15" s="15">
        <f ca="1">SUM(OFFSET(MonthlyAmort!$E$7,1+(($B15-1)*12),0,12,1))</f>
        <v>0</v>
      </c>
      <c r="F15" s="15">
        <f ca="1">SUM(OFFSET(MonthlyAmort!$F$7,1+(($B15-1)*12),0,12,1))</f>
        <v>128637.58035348152</v>
      </c>
      <c r="G15" s="15">
        <f ca="1">SUM(OFFSET(MonthlyAmort!$G$7,1+(($B15-1)*12),0,12,1))</f>
        <v>91350.666302101847</v>
      </c>
      <c r="H15" s="15">
        <f t="shared" ca="1" si="0"/>
        <v>1340498.4426508064</v>
      </c>
      <c r="I15" s="16">
        <f t="shared" ca="1" si="1"/>
        <v>0.67024922132540321</v>
      </c>
    </row>
    <row r="16" spans="1:9" ht="16.05" customHeight="1" x14ac:dyDescent="0.25">
      <c r="A16" s="35">
        <f t="shared" si="3"/>
        <v>50071</v>
      </c>
      <c r="B16" s="49">
        <v>12</v>
      </c>
      <c r="C16" s="15">
        <f t="shared" ca="1" si="2"/>
        <v>1340498.4426508064</v>
      </c>
      <c r="D16" s="15">
        <f ca="1">SUM(OFFSET(MonthlyAmort!$D$7,1+(($B16-1)*12),0,12,1))</f>
        <v>219988.24665558344</v>
      </c>
      <c r="E16" s="15">
        <f ca="1">SUM(OFFSET(MonthlyAmort!$E$7,1+(($B16-1)*12),0,12,1))</f>
        <v>0</v>
      </c>
      <c r="F16" s="15">
        <f ca="1">SUM(OFFSET(MonthlyAmort!$F$7,1+(($B16-1)*12),0,12,1))</f>
        <v>119820.03515040227</v>
      </c>
      <c r="G16" s="15">
        <f ca="1">SUM(OFFSET(MonthlyAmort!$G$7,1+(($B16-1)*12),0,12,1))</f>
        <v>100168.21150518114</v>
      </c>
      <c r="H16" s="15">
        <f t="shared" ca="1" si="0"/>
        <v>1240330.2311456252</v>
      </c>
      <c r="I16" s="16">
        <f t="shared" ca="1" si="1"/>
        <v>0.62016511557281262</v>
      </c>
    </row>
    <row r="17" spans="1:9" ht="16.05" customHeight="1" x14ac:dyDescent="0.25">
      <c r="A17" s="35">
        <f t="shared" si="3"/>
        <v>50436</v>
      </c>
      <c r="B17" s="49">
        <v>13</v>
      </c>
      <c r="C17" s="15">
        <f t="shared" ca="1" si="2"/>
        <v>1240330.2311456252</v>
      </c>
      <c r="D17" s="15">
        <f ca="1">SUM(OFFSET(MonthlyAmort!$D$7,1+(($B17-1)*12),0,12,1))</f>
        <v>219988.24665558347</v>
      </c>
      <c r="E17" s="15">
        <f ca="1">SUM(OFFSET(MonthlyAmort!$E$7,1+(($B17-1)*12),0,12,1))</f>
        <v>0</v>
      </c>
      <c r="F17" s="15">
        <f ca="1">SUM(OFFSET(MonthlyAmort!$F$7,1+(($B17-1)*12),0,12,1))</f>
        <v>110151.38391213302</v>
      </c>
      <c r="G17" s="15">
        <f ca="1">SUM(OFFSET(MonthlyAmort!$G$7,1+(($B17-1)*12),0,12,1))</f>
        <v>109836.8627434504</v>
      </c>
      <c r="H17" s="15">
        <f t="shared" ca="1" si="0"/>
        <v>1130493.3684021749</v>
      </c>
      <c r="I17" s="16">
        <f t="shared" ca="1" si="1"/>
        <v>0.56524668420108748</v>
      </c>
    </row>
    <row r="18" spans="1:9" ht="16.05" customHeight="1" x14ac:dyDescent="0.25">
      <c r="A18" s="35">
        <f t="shared" si="3"/>
        <v>50801</v>
      </c>
      <c r="B18" s="49">
        <v>14</v>
      </c>
      <c r="C18" s="15">
        <f t="shared" ca="1" si="2"/>
        <v>1130493.3684021749</v>
      </c>
      <c r="D18" s="15">
        <f ca="1">SUM(OFFSET(MonthlyAmort!$D$7,1+(($B18-1)*12),0,12,1))</f>
        <v>219988.24665558347</v>
      </c>
      <c r="E18" s="15">
        <f ca="1">SUM(OFFSET(MonthlyAmort!$E$7,1+(($B18-1)*12),0,12,1))</f>
        <v>0</v>
      </c>
      <c r="F18" s="15">
        <f ca="1">SUM(OFFSET(MonthlyAmort!$F$7,1+(($B18-1)*12),0,12,1))</f>
        <v>99549.474354057893</v>
      </c>
      <c r="G18" s="15">
        <f ca="1">SUM(OFFSET(MonthlyAmort!$G$7,1+(($B18-1)*12),0,12,1))</f>
        <v>120438.77230152555</v>
      </c>
      <c r="H18" s="15">
        <f t="shared" ca="1" si="0"/>
        <v>1010054.5961006493</v>
      </c>
      <c r="I18" s="16">
        <f t="shared" ca="1" si="1"/>
        <v>0.50502729805032465</v>
      </c>
    </row>
    <row r="19" spans="1:9" ht="16.05" customHeight="1" x14ac:dyDescent="0.25">
      <c r="A19" s="35">
        <f t="shared" si="3"/>
        <v>51166</v>
      </c>
      <c r="B19" s="49">
        <v>15</v>
      </c>
      <c r="C19" s="15">
        <f t="shared" ca="1" si="2"/>
        <v>1010054.5961006493</v>
      </c>
      <c r="D19" s="15">
        <f ca="1">SUM(OFFSET(MonthlyAmort!$D$7,1+(($B19-1)*12),0,12,1))</f>
        <v>219988.24665558347</v>
      </c>
      <c r="E19" s="15">
        <f ca="1">SUM(OFFSET(MonthlyAmort!$E$7,1+(($B19-1)*12),0,12,1))</f>
        <v>0</v>
      </c>
      <c r="F19" s="15">
        <f ca="1">SUM(OFFSET(MonthlyAmort!$F$7,1+(($B19-1)*12),0,12,1))</f>
        <v>87924.224512310015</v>
      </c>
      <c r="G19" s="15">
        <f ca="1">SUM(OFFSET(MonthlyAmort!$G$7,1+(($B19-1)*12),0,12,1))</f>
        <v>132064.02214327344</v>
      </c>
      <c r="H19" s="15">
        <f t="shared" ca="1" si="0"/>
        <v>877990.57395737595</v>
      </c>
      <c r="I19" s="16">
        <f t="shared" ca="1" si="1"/>
        <v>0.43899528697868795</v>
      </c>
    </row>
    <row r="20" spans="1:9" ht="16.05" customHeight="1" x14ac:dyDescent="0.25">
      <c r="A20" s="35">
        <f t="shared" si="3"/>
        <v>51532</v>
      </c>
      <c r="B20" s="49">
        <v>16</v>
      </c>
      <c r="C20" s="15">
        <f t="shared" ca="1" si="2"/>
        <v>877990.57395737595</v>
      </c>
      <c r="D20" s="15">
        <f ca="1">SUM(OFFSET(MonthlyAmort!$D$7,1+(($B20-1)*12),0,12,1))</f>
        <v>219988.24665558347</v>
      </c>
      <c r="E20" s="15">
        <f ca="1">SUM(OFFSET(MonthlyAmort!$E$7,1+(($B20-1)*12),0,12,1))</f>
        <v>0</v>
      </c>
      <c r="F20" s="15">
        <f ca="1">SUM(OFFSET(MonthlyAmort!$F$7,1+(($B20-1)*12),0,12,1))</f>
        <v>75176.85733824069</v>
      </c>
      <c r="G20" s="15">
        <f ca="1">SUM(OFFSET(MonthlyAmort!$G$7,1+(($B20-1)*12),0,12,1))</f>
        <v>144811.38931734275</v>
      </c>
      <c r="H20" s="15">
        <f t="shared" ca="1" si="0"/>
        <v>733179.18464003317</v>
      </c>
      <c r="I20" s="16">
        <f t="shared" ca="1" si="1"/>
        <v>0.36658959232001659</v>
      </c>
    </row>
    <row r="21" spans="1:9" ht="16.05" customHeight="1" x14ac:dyDescent="0.25">
      <c r="A21" s="35">
        <f t="shared" si="3"/>
        <v>51897</v>
      </c>
      <c r="B21" s="49">
        <v>17</v>
      </c>
      <c r="C21" s="15">
        <f t="shared" ca="1" si="2"/>
        <v>733179.18464003317</v>
      </c>
      <c r="D21" s="15">
        <f ca="1">SUM(OFFSET(MonthlyAmort!$D$7,1+(($B21-1)*12),0,12,1))</f>
        <v>219988.24665558347</v>
      </c>
      <c r="E21" s="15">
        <f ca="1">SUM(OFFSET(MonthlyAmort!$E$7,1+(($B21-1)*12),0,12,1))</f>
        <v>0</v>
      </c>
      <c r="F21" s="15">
        <f ca="1">SUM(OFFSET(MonthlyAmort!$F$7,1+(($B21-1)*12),0,12,1))</f>
        <v>61199.061412771873</v>
      </c>
      <c r="G21" s="15">
        <f ca="1">SUM(OFFSET(MonthlyAmort!$G$7,1+(($B21-1)*12),0,12,1))</f>
        <v>158789.18524281157</v>
      </c>
      <c r="H21" s="15">
        <f t="shared" ca="1" si="0"/>
        <v>574389.9993972216</v>
      </c>
      <c r="I21" s="16">
        <f t="shared" ca="1" si="1"/>
        <v>0.28719499969861079</v>
      </c>
    </row>
    <row r="22" spans="1:9" ht="16.05" customHeight="1" x14ac:dyDescent="0.25">
      <c r="A22" s="35">
        <f t="shared" si="3"/>
        <v>52262</v>
      </c>
      <c r="B22" s="49">
        <v>18</v>
      </c>
      <c r="C22" s="15">
        <f t="shared" ca="1" si="2"/>
        <v>574389.9993972216</v>
      </c>
      <c r="D22" s="15">
        <f ca="1">SUM(OFFSET(MonthlyAmort!$D$7,1+(($B22-1)*12),0,12,1))</f>
        <v>219988.24665558341</v>
      </c>
      <c r="E22" s="15">
        <f ca="1">SUM(OFFSET(MonthlyAmort!$E$7,1+(($B22-1)*12),0,12,1))</f>
        <v>0</v>
      </c>
      <c r="F22" s="15">
        <f ca="1">SUM(OFFSET(MonthlyAmort!$F$7,1+(($B22-1)*12),0,12,1))</f>
        <v>45872.070649417103</v>
      </c>
      <c r="G22" s="15">
        <f ca="1">SUM(OFFSET(MonthlyAmort!$G$7,1+(($B22-1)*12),0,12,1))</f>
        <v>174116.17600616629</v>
      </c>
      <c r="H22" s="15">
        <f t="shared" ca="1" si="0"/>
        <v>400273.82339105534</v>
      </c>
      <c r="I22" s="16">
        <f t="shared" ca="1" si="1"/>
        <v>0.20013691169552766</v>
      </c>
    </row>
    <row r="23" spans="1:9" ht="16.05" customHeight="1" x14ac:dyDescent="0.25">
      <c r="A23" s="35">
        <f t="shared" si="3"/>
        <v>52627</v>
      </c>
      <c r="B23" s="49">
        <v>19</v>
      </c>
      <c r="C23" s="15">
        <f t="shared" ca="1" si="2"/>
        <v>400273.82339105534</v>
      </c>
      <c r="D23" s="15">
        <f ca="1">SUM(OFFSET(MonthlyAmort!$D$7,1+(($B23-1)*12),0,12,1))</f>
        <v>219988.24665558347</v>
      </c>
      <c r="E23" s="15">
        <f ca="1">SUM(OFFSET(MonthlyAmort!$E$7,1+(($B23-1)*12),0,12,1))</f>
        <v>0</v>
      </c>
      <c r="F23" s="15">
        <f ca="1">SUM(OFFSET(MonthlyAmort!$F$7,1+(($B23-1)*12),0,12,1))</f>
        <v>29065.655166420758</v>
      </c>
      <c r="G23" s="15">
        <f ca="1">SUM(OFFSET(MonthlyAmort!$G$7,1+(($B23-1)*12),0,12,1))</f>
        <v>190922.59148916265</v>
      </c>
      <c r="H23" s="15">
        <f t="shared" ca="1" si="0"/>
        <v>209351.23190189269</v>
      </c>
      <c r="I23" s="16">
        <f t="shared" ca="1" si="1"/>
        <v>0.10467561595094635</v>
      </c>
    </row>
    <row r="24" spans="1:9" ht="16.05" customHeight="1" x14ac:dyDescent="0.25">
      <c r="A24" s="35">
        <f t="shared" si="3"/>
        <v>52993</v>
      </c>
      <c r="B24" s="49">
        <v>20</v>
      </c>
      <c r="C24" s="15">
        <f t="shared" ca="1" si="2"/>
        <v>209351.23190189269</v>
      </c>
      <c r="D24" s="15">
        <f ca="1">SUM(OFFSET(MonthlyAmort!$D$7,1+(($B24-1)*12),0,12,1))</f>
        <v>219988.2466555835</v>
      </c>
      <c r="E24" s="15">
        <f ca="1">SUM(OFFSET(MonthlyAmort!$E$7,1+(($B24-1)*12),0,12,1))</f>
        <v>0</v>
      </c>
      <c r="F24" s="15">
        <f ca="1">SUM(OFFSET(MonthlyAmort!$F$7,1+(($B24-1)*12),0,12,1))</f>
        <v>10637.014753690737</v>
      </c>
      <c r="G24" s="15">
        <f ca="1">SUM(OFFSET(MonthlyAmort!$G$7,1+(($B24-1)*12),0,12,1))</f>
        <v>209351.23190189272</v>
      </c>
      <c r="H24" s="15">
        <f t="shared" ca="1" si="0"/>
        <v>0</v>
      </c>
      <c r="I24" s="16">
        <f t="shared" ca="1" si="1"/>
        <v>0</v>
      </c>
    </row>
    <row r="25" spans="1:9" ht="16.05" customHeight="1" x14ac:dyDescent="0.25">
      <c r="A25" s="35">
        <f t="shared" si="3"/>
        <v>53358</v>
      </c>
      <c r="B25" s="49">
        <v>21</v>
      </c>
      <c r="C25" s="15">
        <f t="shared" ca="1" si="2"/>
        <v>0</v>
      </c>
      <c r="D25" s="15">
        <f ca="1">SUM(OFFSET(MonthlyAmort!$D$7,1+(($B25-1)*12),0,12,1))</f>
        <v>0</v>
      </c>
      <c r="E25" s="15">
        <f ca="1">SUM(OFFSET(MonthlyAmort!$E$7,1+(($B25-1)*12),0,12,1))</f>
        <v>0</v>
      </c>
      <c r="F25" s="15">
        <f ca="1">SUM(OFFSET(MonthlyAmort!$F$7,1+(($B25-1)*12),0,12,1))</f>
        <v>0</v>
      </c>
      <c r="G25" s="15">
        <f ca="1">SUM(OFFSET(MonthlyAmort!$G$7,1+(($B25-1)*12),0,12,1))</f>
        <v>0</v>
      </c>
      <c r="H25" s="15">
        <f t="shared" ca="1" si="0"/>
        <v>0</v>
      </c>
      <c r="I25" s="16">
        <f t="shared" ca="1" si="1"/>
        <v>0</v>
      </c>
    </row>
    <row r="26" spans="1:9" ht="16.05" customHeight="1" x14ac:dyDescent="0.25">
      <c r="A26" s="35">
        <f t="shared" si="3"/>
        <v>53723</v>
      </c>
      <c r="B26" s="49">
        <v>22</v>
      </c>
      <c r="C26" s="15">
        <f t="shared" ca="1" si="2"/>
        <v>0</v>
      </c>
      <c r="D26" s="15">
        <f ca="1">SUM(OFFSET(MonthlyAmort!$D$7,1+(($B26-1)*12),0,12,1))</f>
        <v>0</v>
      </c>
      <c r="E26" s="15">
        <f ca="1">SUM(OFFSET(MonthlyAmort!$E$7,1+(($B26-1)*12),0,12,1))</f>
        <v>0</v>
      </c>
      <c r="F26" s="15">
        <f ca="1">SUM(OFFSET(MonthlyAmort!$F$7,1+(($B26-1)*12),0,12,1))</f>
        <v>0</v>
      </c>
      <c r="G26" s="15">
        <f ca="1">SUM(OFFSET(MonthlyAmort!$G$7,1+(($B26-1)*12),0,12,1))</f>
        <v>0</v>
      </c>
      <c r="H26" s="15">
        <f t="shared" ca="1" si="0"/>
        <v>0</v>
      </c>
      <c r="I26" s="16">
        <f t="shared" ca="1" si="1"/>
        <v>0</v>
      </c>
    </row>
    <row r="27" spans="1:9" ht="16.05" customHeight="1" x14ac:dyDescent="0.25">
      <c r="A27" s="35">
        <f t="shared" si="3"/>
        <v>54088</v>
      </c>
      <c r="B27" s="49">
        <v>23</v>
      </c>
      <c r="C27" s="15">
        <f t="shared" ca="1" si="2"/>
        <v>0</v>
      </c>
      <c r="D27" s="15">
        <f ca="1">SUM(OFFSET(MonthlyAmort!$D$7,1+(($B27-1)*12),0,12,1))</f>
        <v>0</v>
      </c>
      <c r="E27" s="15">
        <f ca="1">SUM(OFFSET(MonthlyAmort!$E$7,1+(($B27-1)*12),0,12,1))</f>
        <v>0</v>
      </c>
      <c r="F27" s="15">
        <f ca="1">SUM(OFFSET(MonthlyAmort!$F$7,1+(($B27-1)*12),0,12,1))</f>
        <v>0</v>
      </c>
      <c r="G27" s="15">
        <f ca="1">SUM(OFFSET(MonthlyAmort!$G$7,1+(($B27-1)*12),0,12,1))</f>
        <v>0</v>
      </c>
      <c r="H27" s="15">
        <f t="shared" ca="1" si="0"/>
        <v>0</v>
      </c>
      <c r="I27" s="16">
        <f t="shared" ca="1" si="1"/>
        <v>0</v>
      </c>
    </row>
    <row r="28" spans="1:9" ht="16.05" customHeight="1" x14ac:dyDescent="0.25">
      <c r="A28" s="35">
        <f t="shared" si="3"/>
        <v>54454</v>
      </c>
      <c r="B28" s="49">
        <v>24</v>
      </c>
      <c r="C28" s="15">
        <f t="shared" ca="1" si="2"/>
        <v>0</v>
      </c>
      <c r="D28" s="15">
        <f ca="1">SUM(OFFSET(MonthlyAmort!$D$7,1+(($B28-1)*12),0,12,1))</f>
        <v>0</v>
      </c>
      <c r="E28" s="15">
        <f ca="1">SUM(OFFSET(MonthlyAmort!$E$7,1+(($B28-1)*12),0,12,1))</f>
        <v>0</v>
      </c>
      <c r="F28" s="15">
        <f ca="1">SUM(OFFSET(MonthlyAmort!$F$7,1+(($B28-1)*12),0,12,1))</f>
        <v>0</v>
      </c>
      <c r="G28" s="15">
        <f ca="1">SUM(OFFSET(MonthlyAmort!$G$7,1+(($B28-1)*12),0,12,1))</f>
        <v>0</v>
      </c>
      <c r="H28" s="15">
        <f t="shared" ca="1" si="0"/>
        <v>0</v>
      </c>
      <c r="I28" s="16">
        <f t="shared" ca="1" si="1"/>
        <v>0</v>
      </c>
    </row>
    <row r="29" spans="1:9" ht="16.05" customHeight="1" x14ac:dyDescent="0.25">
      <c r="A29" s="35">
        <f t="shared" si="3"/>
        <v>54819</v>
      </c>
      <c r="B29" s="49">
        <v>25</v>
      </c>
      <c r="C29" s="15">
        <f t="shared" ca="1" si="2"/>
        <v>0</v>
      </c>
      <c r="D29" s="15">
        <f ca="1">SUM(OFFSET(MonthlyAmort!$D$7,1+(($B29-1)*12),0,12,1))</f>
        <v>0</v>
      </c>
      <c r="E29" s="15">
        <f ca="1">SUM(OFFSET(MonthlyAmort!$E$7,1+(($B29-1)*12),0,12,1))</f>
        <v>0</v>
      </c>
      <c r="F29" s="15">
        <f ca="1">SUM(OFFSET(MonthlyAmort!$F$7,1+(($B29-1)*12),0,12,1))</f>
        <v>0</v>
      </c>
      <c r="G29" s="15">
        <f ca="1">SUM(OFFSET(MonthlyAmort!$G$7,1+(($B29-1)*12),0,12,1))</f>
        <v>0</v>
      </c>
      <c r="H29" s="15">
        <f t="shared" ca="1" si="0"/>
        <v>0</v>
      </c>
      <c r="I29" s="16">
        <f t="shared" ca="1" si="1"/>
        <v>0</v>
      </c>
    </row>
    <row r="30" spans="1:9" ht="16.05" customHeight="1" x14ac:dyDescent="0.25">
      <c r="A30" s="35">
        <f t="shared" si="3"/>
        <v>55184</v>
      </c>
      <c r="B30" s="49">
        <v>26</v>
      </c>
      <c r="C30" s="15">
        <f t="shared" ca="1" si="2"/>
        <v>0</v>
      </c>
      <c r="D30" s="15">
        <f ca="1">SUM(OFFSET(MonthlyAmort!$D$7,1+(($B30-1)*12),0,12,1))</f>
        <v>0</v>
      </c>
      <c r="E30" s="15">
        <f ca="1">SUM(OFFSET(MonthlyAmort!$E$7,1+(($B30-1)*12),0,12,1))</f>
        <v>0</v>
      </c>
      <c r="F30" s="15">
        <f ca="1">SUM(OFFSET(MonthlyAmort!$F$7,1+(($B30-1)*12),0,12,1))</f>
        <v>0</v>
      </c>
      <c r="G30" s="15">
        <f ca="1">SUM(OFFSET(MonthlyAmort!$G$7,1+(($B30-1)*12),0,12,1))</f>
        <v>0</v>
      </c>
      <c r="H30" s="15">
        <f t="shared" ca="1" si="0"/>
        <v>0</v>
      </c>
      <c r="I30" s="16">
        <f t="shared" ca="1" si="1"/>
        <v>0</v>
      </c>
    </row>
    <row r="31" spans="1:9" ht="16.05" customHeight="1" x14ac:dyDescent="0.25">
      <c r="A31" s="35">
        <f t="shared" si="3"/>
        <v>55549</v>
      </c>
      <c r="B31" s="49">
        <v>27</v>
      </c>
      <c r="C31" s="15">
        <f t="shared" ca="1" si="2"/>
        <v>0</v>
      </c>
      <c r="D31" s="15">
        <f ca="1">SUM(OFFSET(MonthlyAmort!$D$7,1+(($B31-1)*12),0,12,1))</f>
        <v>0</v>
      </c>
      <c r="E31" s="15">
        <f ca="1">SUM(OFFSET(MonthlyAmort!$E$7,1+(($B31-1)*12),0,12,1))</f>
        <v>0</v>
      </c>
      <c r="F31" s="15">
        <f ca="1">SUM(OFFSET(MonthlyAmort!$F$7,1+(($B31-1)*12),0,12,1))</f>
        <v>0</v>
      </c>
      <c r="G31" s="15">
        <f ca="1">SUM(OFFSET(MonthlyAmort!$G$7,1+(($B31-1)*12),0,12,1))</f>
        <v>0</v>
      </c>
      <c r="H31" s="15">
        <f t="shared" ca="1" si="0"/>
        <v>0</v>
      </c>
      <c r="I31" s="16">
        <f t="shared" ca="1" si="1"/>
        <v>0</v>
      </c>
    </row>
    <row r="32" spans="1:9" ht="16.05" customHeight="1" x14ac:dyDescent="0.25">
      <c r="A32" s="35">
        <f t="shared" si="3"/>
        <v>55915</v>
      </c>
      <c r="B32" s="49">
        <v>28</v>
      </c>
      <c r="C32" s="15">
        <f t="shared" ca="1" si="2"/>
        <v>0</v>
      </c>
      <c r="D32" s="15">
        <f ca="1">SUM(OFFSET(MonthlyAmort!$D$7,1+(($B32-1)*12),0,12,1))</f>
        <v>0</v>
      </c>
      <c r="E32" s="15">
        <f ca="1">SUM(OFFSET(MonthlyAmort!$E$7,1+(($B32-1)*12),0,12,1))</f>
        <v>0</v>
      </c>
      <c r="F32" s="15">
        <f ca="1">SUM(OFFSET(MonthlyAmort!$F$7,1+(($B32-1)*12),0,12,1))</f>
        <v>0</v>
      </c>
      <c r="G32" s="15">
        <f ca="1">SUM(OFFSET(MonthlyAmort!$G$7,1+(($B32-1)*12),0,12,1))</f>
        <v>0</v>
      </c>
      <c r="H32" s="15">
        <f t="shared" ca="1" si="0"/>
        <v>0</v>
      </c>
      <c r="I32" s="16">
        <f t="shared" ca="1" si="1"/>
        <v>0</v>
      </c>
    </row>
    <row r="33" spans="1:9" ht="16.05" customHeight="1" x14ac:dyDescent="0.25">
      <c r="A33" s="35">
        <f t="shared" si="3"/>
        <v>56280</v>
      </c>
      <c r="B33" s="49">
        <v>29</v>
      </c>
      <c r="C33" s="15">
        <f t="shared" ca="1" si="2"/>
        <v>0</v>
      </c>
      <c r="D33" s="15">
        <f ca="1">SUM(OFFSET(MonthlyAmort!$D$7,1+(($B33-1)*12),0,12,1))</f>
        <v>0</v>
      </c>
      <c r="E33" s="15">
        <f ca="1">SUM(OFFSET(MonthlyAmort!$E$7,1+(($B33-1)*12),0,12,1))</f>
        <v>0</v>
      </c>
      <c r="F33" s="15">
        <f ca="1">SUM(OFFSET(MonthlyAmort!$F$7,1+(($B33-1)*12),0,12,1))</f>
        <v>0</v>
      </c>
      <c r="G33" s="15">
        <f ca="1">SUM(OFFSET(MonthlyAmort!$G$7,1+(($B33-1)*12),0,12,1))</f>
        <v>0</v>
      </c>
      <c r="H33" s="15">
        <f t="shared" ca="1" si="0"/>
        <v>0</v>
      </c>
      <c r="I33" s="16">
        <f t="shared" ca="1" si="1"/>
        <v>0</v>
      </c>
    </row>
    <row r="34" spans="1:9" ht="16.05" customHeight="1" x14ac:dyDescent="0.25">
      <c r="A34" s="35">
        <f t="shared" si="3"/>
        <v>56645</v>
      </c>
      <c r="B34" s="49">
        <v>30</v>
      </c>
      <c r="C34" s="15">
        <f t="shared" ca="1" si="2"/>
        <v>0</v>
      </c>
      <c r="D34" s="15">
        <f ca="1">SUM(OFFSET(MonthlyAmort!$D$7,1+(($B34-1)*12),0,12,1))</f>
        <v>0</v>
      </c>
      <c r="E34" s="15">
        <f ca="1">SUM(OFFSET(MonthlyAmort!$E$7,1+(($B34-1)*12),0,12,1))</f>
        <v>0</v>
      </c>
      <c r="F34" s="15">
        <f ca="1">SUM(OFFSET(MonthlyAmort!$F$7,1+(($B34-1)*12),0,12,1))</f>
        <v>0</v>
      </c>
      <c r="G34" s="15">
        <f ca="1">SUM(OFFSET(MonthlyAmort!$G$7,1+(($B34-1)*12),0,12,1))</f>
        <v>0</v>
      </c>
      <c r="H34" s="15">
        <f t="shared" ca="1" si="0"/>
        <v>0</v>
      </c>
      <c r="I34" s="16">
        <f t="shared" ca="1" si="1"/>
        <v>0</v>
      </c>
    </row>
  </sheetData>
  <phoneticPr fontId="2" type="noConversion"/>
  <pageMargins left="0.55118110236220474" right="0.55118110236220474" top="0.59055118110236227" bottom="0.59055118110236227" header="0.31496062992125984" footer="0.31496062992125984"/>
  <pageSetup paperSize="9" scale="86" orientation="landscape" r:id="rId1"/>
  <headerFooter alignWithMargins="0">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About</vt:lpstr>
      <vt:lpstr>Instructions</vt:lpstr>
      <vt:lpstr>MonthlyAmort</vt:lpstr>
      <vt:lpstr>PrimeRate</vt:lpstr>
      <vt:lpstr>AdHoc</vt:lpstr>
      <vt:lpstr>AnnualAmort</vt:lpstr>
      <vt:lpstr>AnnualAmort!Print_Area</vt:lpstr>
      <vt:lpstr>AdHoc!Print_Titles</vt:lpstr>
      <vt:lpstr>AnnualAmort!Print_Titles</vt:lpstr>
      <vt:lpstr>Instructions!Print_Titles</vt:lpstr>
      <vt:lpstr>MonthlyAmort!Print_Titles</vt:lpstr>
      <vt:lpstr>PrimeRate!Print_Titles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Property Reality | Bond Amortization Template</dc:title>
  <dc:subject>Unique Excel Based Bond Amortization template</dc:subject>
  <dc:creator>Property Reality</dc:creator>
  <cp:keywords>bond amortization, home loan amortization, loan amortization, bond amortisation, home loan amortization</cp:keywords>
  <cp:lastModifiedBy>Wilhelm van Noordwyk</cp:lastModifiedBy>
  <cp:lastPrinted>2017-02-22T15:24:47Z</cp:lastPrinted>
  <dcterms:created xsi:type="dcterms:W3CDTF">2009-04-16T08:55:06Z</dcterms:created>
  <dcterms:modified xsi:type="dcterms:W3CDTF">2026-03-16T13:05:44Z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4e1afa17-16ba-48e7-9f74-48bf427cb73f</vt:lpwstr>
  </property>
</Properties>
</file>